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[MINMAP]\2023\Eva PEFA\"/>
    </mc:Choice>
  </mc:AlternateContent>
  <xr:revisionPtr revIDLastSave="0" documentId="13_ncr:1_{EC496E17-03E6-4479-873A-C30820A29E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MATION CAT_MODE DE CONSU" sheetId="50" r:id="rId1"/>
    <sheet name="NATURES-MODE DE CONSULTATION" sheetId="47" r:id="rId2"/>
    <sheet name="CATEGORIES-MODE DE CONSULTATION" sheetId="48" r:id="rId3"/>
  </sheets>
  <externalReferences>
    <externalReference r:id="rId4"/>
    <externalReference r:id="rId5"/>
    <externalReference r:id="rId6"/>
  </externalReferences>
  <definedNames>
    <definedName name="_xlnm._FilterDatabase" localSheetId="2" hidden="1">'CATEGORIES-MODE DE CONSULTATION'!$A$2:$AI$65</definedName>
    <definedName name="_xlnm._FilterDatabase" localSheetId="1" hidden="1">'NATURES-MODE DE CONSULTATION'!$A$2:$AI$15</definedName>
    <definedName name="_xlnm.Print_Titles" localSheetId="2">'CATEGORIES-MODE DE CONSULTATION'!$2:$4</definedName>
    <definedName name="_xlnm.Print_Titles" localSheetId="1">'NATURES-MODE DE CONSULTATION'!$2:$4</definedName>
    <definedName name="LISTE">[1]Feuil2!$G$4:$G$10</definedName>
    <definedName name="RIEN">'[2]BIP 20__'!$A$33:$A$34</definedName>
    <definedName name="tabCodeChap">'[3]Code-Chap'!$C$4:$F$54</definedName>
    <definedName name="_xlnm.Print_Area" localSheetId="2">'CATEGORIES-MODE DE CONSULTATION'!$A$1:$AI$65</definedName>
    <definedName name="_xlnm.Print_Area" localSheetId="1">'NATURES-MODE DE CONSULTATION'!$A$1:$AI$75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6" i="48" l="1"/>
  <c r="AI66" i="48"/>
  <c r="AE66" i="48"/>
  <c r="AD66" i="48"/>
  <c r="Z66" i="48"/>
  <c r="AA66" i="48"/>
  <c r="W66" i="48"/>
  <c r="V66" i="48"/>
  <c r="R66" i="48"/>
  <c r="S66" i="48"/>
  <c r="N66" i="48"/>
  <c r="M66" i="48"/>
  <c r="J66" i="48"/>
  <c r="AI64" i="48"/>
  <c r="AH64" i="48"/>
  <c r="AE64" i="48"/>
  <c r="AD64" i="48"/>
  <c r="AA64" i="48"/>
  <c r="Z64" i="48"/>
  <c r="W64" i="48"/>
  <c r="V64" i="48"/>
  <c r="S64" i="48"/>
  <c r="R64" i="48"/>
  <c r="N64" i="48"/>
  <c r="M64" i="48"/>
  <c r="J64" i="48"/>
  <c r="AI62" i="48"/>
  <c r="AE62" i="48"/>
  <c r="AA62" i="48"/>
  <c r="W62" i="48"/>
  <c r="S62" i="48"/>
  <c r="N62" i="48"/>
  <c r="J62" i="48"/>
  <c r="AI60" i="48"/>
  <c r="AH60" i="48"/>
  <c r="AE60" i="48"/>
  <c r="AD60" i="48"/>
  <c r="AA60" i="48"/>
  <c r="Z60" i="48"/>
  <c r="W60" i="48"/>
  <c r="V60" i="48"/>
  <c r="S60" i="48"/>
  <c r="R60" i="48"/>
  <c r="M60" i="48"/>
  <c r="J60" i="48"/>
  <c r="AI58" i="48"/>
  <c r="AE58" i="48"/>
  <c r="AD58" i="48"/>
  <c r="AA58" i="48"/>
  <c r="W58" i="48"/>
  <c r="V58" i="48"/>
  <c r="S58" i="48"/>
  <c r="N58" i="48"/>
  <c r="M58" i="48"/>
  <c r="J58" i="48"/>
  <c r="AI56" i="48"/>
  <c r="AH56" i="48"/>
  <c r="AE56" i="48"/>
  <c r="AD56" i="48"/>
  <c r="AA56" i="48"/>
  <c r="Z56" i="48"/>
  <c r="W56" i="48"/>
  <c r="V56" i="48"/>
  <c r="S56" i="48"/>
  <c r="R56" i="48"/>
  <c r="N56" i="48"/>
  <c r="M56" i="48"/>
  <c r="J56" i="48"/>
  <c r="AI49" i="48"/>
  <c r="AE49" i="48"/>
  <c r="AD49" i="48"/>
  <c r="AA49" i="48"/>
  <c r="W49" i="48"/>
  <c r="V49" i="48"/>
  <c r="S49" i="48"/>
  <c r="N49" i="48"/>
  <c r="M49" i="48"/>
  <c r="J49" i="48"/>
  <c r="AI47" i="48"/>
  <c r="AE47" i="48"/>
  <c r="AD47" i="48"/>
  <c r="AA47" i="48"/>
  <c r="W47" i="48"/>
  <c r="V47" i="48"/>
  <c r="S47" i="48"/>
  <c r="N47" i="48"/>
  <c r="M47" i="48"/>
  <c r="J47" i="48"/>
  <c r="AI45" i="48"/>
  <c r="AH45" i="48"/>
  <c r="AD45" i="48"/>
  <c r="AE45" i="48"/>
  <c r="AA45" i="48"/>
  <c r="Z45" i="48"/>
  <c r="V45" i="48"/>
  <c r="W45" i="48"/>
  <c r="S45" i="48"/>
  <c r="R45" i="48"/>
  <c r="M45" i="48"/>
  <c r="N45" i="48"/>
  <c r="J45" i="48"/>
  <c r="AI43" i="48"/>
  <c r="AH43" i="48"/>
  <c r="AE43" i="48"/>
  <c r="AD43" i="48"/>
  <c r="AA43" i="48"/>
  <c r="Z43" i="48"/>
  <c r="W43" i="48"/>
  <c r="V43" i="48"/>
  <c r="S43" i="48"/>
  <c r="R43" i="48"/>
  <c r="N43" i="48"/>
  <c r="M43" i="48"/>
  <c r="J43" i="48"/>
  <c r="AI41" i="48"/>
  <c r="AE41" i="48"/>
  <c r="AD41" i="48"/>
  <c r="AA41" i="48"/>
  <c r="W41" i="48"/>
  <c r="V41" i="48"/>
  <c r="S41" i="48"/>
  <c r="N41" i="48"/>
  <c r="M41" i="48"/>
  <c r="J41" i="48"/>
  <c r="AI39" i="48"/>
  <c r="AE39" i="48"/>
  <c r="AD39" i="48"/>
  <c r="AA39" i="48"/>
  <c r="W39" i="48"/>
  <c r="V39" i="48"/>
  <c r="S39" i="48"/>
  <c r="N39" i="48"/>
  <c r="M39" i="48"/>
  <c r="J39" i="48"/>
  <c r="AI37" i="48"/>
  <c r="AE37" i="48"/>
  <c r="AD37" i="48"/>
  <c r="AA37" i="48"/>
  <c r="W37" i="48"/>
  <c r="V37" i="48"/>
  <c r="S37" i="48"/>
  <c r="N37" i="48"/>
  <c r="M37" i="48"/>
  <c r="J37" i="48"/>
  <c r="AH34" i="48"/>
  <c r="AI34" i="48"/>
  <c r="AE34" i="48"/>
  <c r="Z34" i="48"/>
  <c r="AA34" i="48"/>
  <c r="W34" i="48"/>
  <c r="R34" i="48"/>
  <c r="S34" i="48"/>
  <c r="N34" i="48"/>
  <c r="J34" i="48"/>
  <c r="AI32" i="48"/>
  <c r="AH32" i="48"/>
  <c r="AE32" i="48"/>
  <c r="AD32" i="48"/>
  <c r="AA32" i="48"/>
  <c r="Z32" i="48"/>
  <c r="W32" i="48"/>
  <c r="V32" i="48"/>
  <c r="S32" i="48"/>
  <c r="R32" i="48"/>
  <c r="M32" i="48"/>
  <c r="J32" i="48"/>
  <c r="N32" i="48"/>
  <c r="AI30" i="48"/>
  <c r="AE30" i="48"/>
  <c r="AD30" i="48"/>
  <c r="AA30" i="48"/>
  <c r="W30" i="48"/>
  <c r="V30" i="48"/>
  <c r="S30" i="48"/>
  <c r="N30" i="48"/>
  <c r="M30" i="48"/>
  <c r="J30" i="48"/>
  <c r="AI28" i="48"/>
  <c r="AH28" i="48"/>
  <c r="AE28" i="48"/>
  <c r="AD28" i="48"/>
  <c r="AA28" i="48"/>
  <c r="Z28" i="48"/>
  <c r="W28" i="48"/>
  <c r="V28" i="48"/>
  <c r="S28" i="48"/>
  <c r="R28" i="48"/>
  <c r="N28" i="48"/>
  <c r="M28" i="48"/>
  <c r="J28" i="48"/>
  <c r="AI26" i="48"/>
  <c r="AE26" i="48"/>
  <c r="AD26" i="48"/>
  <c r="AA26" i="48"/>
  <c r="W26" i="48"/>
  <c r="V26" i="48"/>
  <c r="S26" i="48"/>
  <c r="N26" i="48"/>
  <c r="M26" i="48"/>
  <c r="J26" i="48"/>
  <c r="AI24" i="48"/>
  <c r="AE24" i="48"/>
  <c r="AD24" i="48"/>
  <c r="AA24" i="48"/>
  <c r="W24" i="48"/>
  <c r="V24" i="48"/>
  <c r="S24" i="48"/>
  <c r="N24" i="48"/>
  <c r="M24" i="48"/>
  <c r="J24" i="48"/>
  <c r="AI22" i="48"/>
  <c r="AD22" i="48"/>
  <c r="AE22" i="48"/>
  <c r="AA22" i="48"/>
  <c r="V22" i="48"/>
  <c r="W22" i="48"/>
  <c r="S22" i="48"/>
  <c r="M22" i="48"/>
  <c r="N22" i="48"/>
  <c r="J22" i="48"/>
  <c r="AI19" i="48"/>
  <c r="AE19" i="48"/>
  <c r="AD19" i="48"/>
  <c r="AA19" i="48"/>
  <c r="W19" i="48"/>
  <c r="V19" i="48"/>
  <c r="S19" i="48"/>
  <c r="N19" i="48"/>
  <c r="M19" i="48"/>
  <c r="J19" i="48"/>
  <c r="AI17" i="48"/>
  <c r="AE17" i="48"/>
  <c r="AA17" i="48"/>
  <c r="W17" i="48"/>
  <c r="S17" i="48"/>
  <c r="N17" i="48"/>
  <c r="J17" i="48"/>
  <c r="AI15" i="48"/>
  <c r="AE15" i="48"/>
  <c r="AA15" i="48"/>
  <c r="W15" i="48"/>
  <c r="S15" i="48"/>
  <c r="N15" i="48"/>
  <c r="J15" i="48"/>
  <c r="AI13" i="48"/>
  <c r="AH13" i="48"/>
  <c r="AE13" i="48"/>
  <c r="AD13" i="48"/>
  <c r="AA13" i="48"/>
  <c r="Z13" i="48"/>
  <c r="W13" i="48"/>
  <c r="V13" i="48"/>
  <c r="S13" i="48"/>
  <c r="R13" i="48"/>
  <c r="N13" i="48"/>
  <c r="M13" i="48"/>
  <c r="J13" i="48"/>
  <c r="AI11" i="48"/>
  <c r="AH11" i="48"/>
  <c r="AE11" i="48"/>
  <c r="AD11" i="48"/>
  <c r="AA11" i="48"/>
  <c r="Z11" i="48"/>
  <c r="W11" i="48"/>
  <c r="V11" i="48"/>
  <c r="S11" i="48"/>
  <c r="R11" i="48"/>
  <c r="N11" i="48"/>
  <c r="M11" i="48"/>
  <c r="J11" i="48"/>
  <c r="AI9" i="48"/>
  <c r="AH9" i="48"/>
  <c r="AD9" i="48"/>
  <c r="AA9" i="48"/>
  <c r="Z9" i="48"/>
  <c r="AE9" i="48"/>
  <c r="W9" i="48"/>
  <c r="V9" i="48"/>
  <c r="S9" i="48"/>
  <c r="R9" i="48"/>
  <c r="M9" i="48"/>
  <c r="J9" i="48"/>
  <c r="N9" i="48"/>
  <c r="AH7" i="48"/>
  <c r="AI7" i="48"/>
  <c r="AD7" i="48"/>
  <c r="AE7" i="48"/>
  <c r="Z7" i="48"/>
  <c r="AA7" i="48"/>
  <c r="W7" i="48"/>
  <c r="V7" i="48"/>
  <c r="R7" i="48"/>
  <c r="S7" i="48"/>
  <c r="M7" i="48"/>
  <c r="N7" i="48"/>
  <c r="J7" i="48"/>
  <c r="Z57" i="48"/>
  <c r="AH65" i="48"/>
  <c r="R55" i="48"/>
  <c r="N55" i="48"/>
  <c r="AA10" i="48"/>
  <c r="P75" i="47"/>
  <c r="AG75" i="47"/>
  <c r="AF75" i="47"/>
  <c r="AC75" i="47"/>
  <c r="AB75" i="47"/>
  <c r="Y75" i="47"/>
  <c r="X75" i="47"/>
  <c r="U75" i="47"/>
  <c r="T75" i="47"/>
  <c r="O75" i="47"/>
  <c r="L75" i="47"/>
  <c r="K75" i="47"/>
  <c r="I75" i="47"/>
  <c r="H75" i="47"/>
  <c r="F75" i="47"/>
  <c r="D75" i="47"/>
  <c r="AG74" i="47"/>
  <c r="AF74" i="47"/>
  <c r="AC74" i="47"/>
  <c r="AD74" i="47" s="1"/>
  <c r="AB74" i="47"/>
  <c r="Y74" i="47"/>
  <c r="X74" i="47"/>
  <c r="U74" i="47"/>
  <c r="T74" i="47"/>
  <c r="Q74" i="47"/>
  <c r="P74" i="47"/>
  <c r="O74" i="47"/>
  <c r="L74" i="47"/>
  <c r="K74" i="47"/>
  <c r="I74" i="47"/>
  <c r="H74" i="47"/>
  <c r="G74" i="47"/>
  <c r="F74" i="47"/>
  <c r="E74" i="47"/>
  <c r="D74" i="47"/>
  <c r="AG73" i="47"/>
  <c r="AF73" i="47"/>
  <c r="AC73" i="47"/>
  <c r="AE73" i="47" s="1"/>
  <c r="AB73" i="47"/>
  <c r="Y73" i="47"/>
  <c r="AA73" i="47" s="1"/>
  <c r="X73" i="47"/>
  <c r="U73" i="47"/>
  <c r="T73" i="47"/>
  <c r="O73" i="47"/>
  <c r="L73" i="47"/>
  <c r="K73" i="47"/>
  <c r="I73" i="47"/>
  <c r="H73" i="47"/>
  <c r="P73" i="47"/>
  <c r="F73" i="47"/>
  <c r="D73" i="47"/>
  <c r="U72" i="47"/>
  <c r="W72" i="47"/>
  <c r="AG72" i="47"/>
  <c r="AI72" i="47" s="1"/>
  <c r="AF72" i="47"/>
  <c r="AC72" i="47"/>
  <c r="AB72" i="47"/>
  <c r="Y72" i="47"/>
  <c r="X72" i="47"/>
  <c r="T72" i="47"/>
  <c r="Q72" i="47"/>
  <c r="P72" i="47"/>
  <c r="O72" i="47"/>
  <c r="L72" i="47"/>
  <c r="K72" i="47"/>
  <c r="I72" i="47"/>
  <c r="N72" i="47" s="1"/>
  <c r="H72" i="47"/>
  <c r="G72" i="47"/>
  <c r="F72" i="47"/>
  <c r="E72" i="47"/>
  <c r="D72" i="47"/>
  <c r="P58" i="47"/>
  <c r="AG58" i="47"/>
  <c r="AI58" i="47" s="1"/>
  <c r="AF58" i="47"/>
  <c r="AC58" i="47"/>
  <c r="AB58" i="47"/>
  <c r="Y58" i="47"/>
  <c r="AA58" i="47" s="1"/>
  <c r="X58" i="47"/>
  <c r="U58" i="47"/>
  <c r="V58" i="47" s="1"/>
  <c r="T58" i="47"/>
  <c r="O58" i="47"/>
  <c r="L58" i="47"/>
  <c r="M58" i="47" s="1"/>
  <c r="K58" i="47"/>
  <c r="I58" i="47"/>
  <c r="J58" i="47" s="1"/>
  <c r="H58" i="47"/>
  <c r="F58" i="47"/>
  <c r="D57" i="47"/>
  <c r="D58" i="47"/>
  <c r="AG57" i="47"/>
  <c r="AF57" i="47"/>
  <c r="AC57" i="47"/>
  <c r="AB57" i="47"/>
  <c r="Y57" i="47"/>
  <c r="X57" i="47"/>
  <c r="U57" i="47"/>
  <c r="T57" i="47"/>
  <c r="Q57" i="47"/>
  <c r="P57" i="47"/>
  <c r="O57" i="47"/>
  <c r="L57" i="47"/>
  <c r="M57" i="47" s="1"/>
  <c r="K57" i="47"/>
  <c r="I57" i="47"/>
  <c r="H57" i="47"/>
  <c r="G57" i="47"/>
  <c r="F57" i="47"/>
  <c r="AI57" i="47"/>
  <c r="Z57" i="47"/>
  <c r="S57" i="47"/>
  <c r="E57" i="47"/>
  <c r="D42" i="47"/>
  <c r="D29" i="47"/>
  <c r="V74" i="47"/>
  <c r="V73" i="47"/>
  <c r="S73" i="47"/>
  <c r="N73" i="47"/>
  <c r="M73" i="47"/>
  <c r="J73" i="47"/>
  <c r="AD72" i="47"/>
  <c r="AE72" i="47"/>
  <c r="V72" i="47"/>
  <c r="M72" i="47"/>
  <c r="AD58" i="47"/>
  <c r="AE58" i="47"/>
  <c r="AI43" i="47"/>
  <c r="AG43" i="47"/>
  <c r="AF43" i="47"/>
  <c r="AC43" i="47"/>
  <c r="AE43" i="47" s="1"/>
  <c r="AB43" i="47"/>
  <c r="Y43" i="47"/>
  <c r="Z43" i="47" s="1"/>
  <c r="X43" i="47"/>
  <c r="U43" i="47"/>
  <c r="W43" i="47" s="1"/>
  <c r="T43" i="47"/>
  <c r="P43" i="47"/>
  <c r="R43" i="47" s="1"/>
  <c r="O43" i="47"/>
  <c r="L43" i="47"/>
  <c r="K43" i="47"/>
  <c r="I43" i="47"/>
  <c r="J43" i="47" s="1"/>
  <c r="H43" i="47"/>
  <c r="F43" i="47"/>
  <c r="D43" i="47"/>
  <c r="AG42" i="47"/>
  <c r="AI42" i="47" s="1"/>
  <c r="AF42" i="47"/>
  <c r="AC42" i="47"/>
  <c r="AB42" i="47"/>
  <c r="AD42" i="47" s="1"/>
  <c r="Y42" i="47"/>
  <c r="X42" i="47"/>
  <c r="V42" i="47"/>
  <c r="U42" i="47"/>
  <c r="W42" i="47" s="1"/>
  <c r="T42" i="47"/>
  <c r="Q42" i="47"/>
  <c r="P42" i="47"/>
  <c r="O42" i="47"/>
  <c r="L42" i="47"/>
  <c r="K42" i="47"/>
  <c r="I42" i="47"/>
  <c r="N42" i="47" s="1"/>
  <c r="H42" i="47"/>
  <c r="G42" i="47"/>
  <c r="F42" i="47"/>
  <c r="E42" i="47"/>
  <c r="AG30" i="47"/>
  <c r="AF30" i="47"/>
  <c r="AH30" i="47" s="1"/>
  <c r="AC30" i="47"/>
  <c r="AD30" i="47" s="1"/>
  <c r="AB30" i="47"/>
  <c r="Y30" i="47"/>
  <c r="AA30" i="47" s="1"/>
  <c r="X30" i="47"/>
  <c r="U30" i="47"/>
  <c r="T30" i="47"/>
  <c r="P30" i="47"/>
  <c r="O30" i="47"/>
  <c r="L30" i="47"/>
  <c r="M30" i="47" s="1"/>
  <c r="K30" i="47"/>
  <c r="I30" i="47"/>
  <c r="H30" i="47"/>
  <c r="F30" i="47"/>
  <c r="D30" i="47"/>
  <c r="AG29" i="47"/>
  <c r="AF29" i="47"/>
  <c r="AE29" i="47"/>
  <c r="AC29" i="47"/>
  <c r="AD29" i="47" s="1"/>
  <c r="AB29" i="47"/>
  <c r="Y29" i="47"/>
  <c r="X29" i="47"/>
  <c r="U29" i="47"/>
  <c r="V29" i="47" s="1"/>
  <c r="T29" i="47"/>
  <c r="Q29" i="47"/>
  <c r="P29" i="47"/>
  <c r="O29" i="47"/>
  <c r="L29" i="47"/>
  <c r="K29" i="47"/>
  <c r="I29" i="47"/>
  <c r="H29" i="47"/>
  <c r="G29" i="47"/>
  <c r="F29" i="47"/>
  <c r="E29" i="47"/>
  <c r="F17" i="47"/>
  <c r="AF17" i="47"/>
  <c r="AG17" i="47"/>
  <c r="AB17" i="47"/>
  <c r="AC17" i="47"/>
  <c r="X17" i="47"/>
  <c r="Y17" i="47"/>
  <c r="T17" i="47"/>
  <c r="U17" i="47"/>
  <c r="O17" i="47"/>
  <c r="P17" i="47"/>
  <c r="K17" i="47"/>
  <c r="L17" i="47"/>
  <c r="H17" i="47"/>
  <c r="I17" i="47"/>
  <c r="V17" i="47"/>
  <c r="F16" i="47"/>
  <c r="G16" i="47"/>
  <c r="AG16" i="47"/>
  <c r="AI16" i="47" s="1"/>
  <c r="AF16" i="47"/>
  <c r="AC16" i="47"/>
  <c r="AB16" i="47"/>
  <c r="Y16" i="47"/>
  <c r="X16" i="47"/>
  <c r="U16" i="47"/>
  <c r="T16" i="47"/>
  <c r="Q16" i="47"/>
  <c r="P16" i="47"/>
  <c r="O16" i="47"/>
  <c r="L16" i="47"/>
  <c r="K16" i="47"/>
  <c r="I16" i="47"/>
  <c r="H16" i="47"/>
  <c r="E16" i="47"/>
  <c r="D17" i="47"/>
  <c r="D16" i="47"/>
  <c r="M62" i="48" l="1"/>
  <c r="V62" i="48"/>
  <c r="AD62" i="48"/>
  <c r="R62" i="48"/>
  <c r="Z62" i="48"/>
  <c r="AH62" i="48"/>
  <c r="N60" i="48"/>
  <c r="R58" i="48"/>
  <c r="Z58" i="48"/>
  <c r="AH58" i="48"/>
  <c r="R49" i="48"/>
  <c r="Z49" i="48"/>
  <c r="AH49" i="48"/>
  <c r="R47" i="48"/>
  <c r="Z47" i="48"/>
  <c r="AH47" i="48"/>
  <c r="R41" i="48"/>
  <c r="Z41" i="48"/>
  <c r="AH41" i="48"/>
  <c r="R39" i="48"/>
  <c r="Z39" i="48"/>
  <c r="AH39" i="48"/>
  <c r="R37" i="48"/>
  <c r="Z37" i="48"/>
  <c r="AH37" i="48"/>
  <c r="M34" i="48"/>
  <c r="V34" i="48"/>
  <c r="AD34" i="48"/>
  <c r="R30" i="48"/>
  <c r="Z30" i="48"/>
  <c r="AH30" i="48"/>
  <c r="R26" i="48"/>
  <c r="Z26" i="48"/>
  <c r="AH26" i="48"/>
  <c r="R24" i="48"/>
  <c r="Z24" i="48"/>
  <c r="R22" i="48"/>
  <c r="Z22" i="48"/>
  <c r="AH22" i="48"/>
  <c r="R19" i="48"/>
  <c r="Z19" i="48"/>
  <c r="AH19" i="48"/>
  <c r="M17" i="48"/>
  <c r="V17" i="48"/>
  <c r="AD17" i="48"/>
  <c r="R17" i="48"/>
  <c r="Z17" i="48"/>
  <c r="AH17" i="48"/>
  <c r="M15" i="48"/>
  <c r="V15" i="48"/>
  <c r="AD15" i="48"/>
  <c r="R15" i="48"/>
  <c r="Z15" i="48"/>
  <c r="AH15" i="48"/>
  <c r="R29" i="48"/>
  <c r="AI10" i="48"/>
  <c r="R8" i="48"/>
  <c r="V57" i="48"/>
  <c r="R65" i="48"/>
  <c r="AH46" i="48"/>
  <c r="R36" i="48"/>
  <c r="N36" i="48"/>
  <c r="N18" i="48"/>
  <c r="AA55" i="48"/>
  <c r="AI8" i="48"/>
  <c r="R61" i="48"/>
  <c r="M57" i="48"/>
  <c r="AH36" i="48"/>
  <c r="R18" i="48"/>
  <c r="AH10" i="48"/>
  <c r="N10" i="48"/>
  <c r="J18" i="48"/>
  <c r="V33" i="48"/>
  <c r="AH29" i="48"/>
  <c r="Z6" i="48"/>
  <c r="AI38" i="48"/>
  <c r="S38" i="48"/>
  <c r="W29" i="48"/>
  <c r="AD27" i="48"/>
  <c r="W27" i="48"/>
  <c r="AH18" i="48"/>
  <c r="AH31" i="48"/>
  <c r="J6" i="48"/>
  <c r="Z42" i="48"/>
  <c r="AA36" i="48"/>
  <c r="S23" i="48"/>
  <c r="N16" i="48"/>
  <c r="AE57" i="48"/>
  <c r="AI21" i="48"/>
  <c r="R10" i="48"/>
  <c r="AD6" i="48"/>
  <c r="Z63" i="48"/>
  <c r="V59" i="48"/>
  <c r="AI48" i="48"/>
  <c r="Z16" i="48"/>
  <c r="N6" i="48"/>
  <c r="Z27" i="48"/>
  <c r="AH25" i="48"/>
  <c r="J57" i="48"/>
  <c r="R27" i="48"/>
  <c r="J12" i="48"/>
  <c r="W31" i="48"/>
  <c r="S21" i="48"/>
  <c r="AD12" i="48"/>
  <c r="N61" i="48"/>
  <c r="S33" i="48"/>
  <c r="AA31" i="48"/>
  <c r="N27" i="48"/>
  <c r="AA18" i="48"/>
  <c r="AI44" i="48"/>
  <c r="J36" i="48"/>
  <c r="R31" i="48"/>
  <c r="AA29" i="48"/>
  <c r="AD8" i="48"/>
  <c r="V8" i="48"/>
  <c r="R42" i="48"/>
  <c r="W38" i="48"/>
  <c r="AH14" i="48"/>
  <c r="V46" i="48"/>
  <c r="W33" i="48"/>
  <c r="AD16" i="48"/>
  <c r="V16" i="48"/>
  <c r="V63" i="48"/>
  <c r="R6" i="48"/>
  <c r="R40" i="48"/>
  <c r="AD33" i="48"/>
  <c r="V14" i="48"/>
  <c r="M63" i="48"/>
  <c r="V6" i="48"/>
  <c r="AH48" i="48"/>
  <c r="Z48" i="48"/>
  <c r="W44" i="48"/>
  <c r="N42" i="48"/>
  <c r="AD40" i="48"/>
  <c r="V40" i="48"/>
  <c r="V23" i="48"/>
  <c r="R21" i="48"/>
  <c r="J21" i="48"/>
  <c r="AE59" i="48"/>
  <c r="R48" i="48"/>
  <c r="J48" i="48"/>
  <c r="Z46" i="48"/>
  <c r="S46" i="48"/>
  <c r="AA44" i="48"/>
  <c r="N40" i="48"/>
  <c r="AD38" i="48"/>
  <c r="AA33" i="48"/>
  <c r="R33" i="48"/>
  <c r="S16" i="48"/>
  <c r="W65" i="48"/>
  <c r="AI63" i="48"/>
  <c r="M59" i="48"/>
  <c r="AD48" i="48"/>
  <c r="V48" i="48"/>
  <c r="W46" i="48"/>
  <c r="S44" i="48"/>
  <c r="AA42" i="48"/>
  <c r="S29" i="48"/>
  <c r="AA27" i="48"/>
  <c r="S14" i="48"/>
  <c r="AI61" i="48"/>
  <c r="V61" i="48"/>
  <c r="N48" i="48"/>
  <c r="AH44" i="48"/>
  <c r="AH33" i="48"/>
  <c r="N31" i="48"/>
  <c r="AD29" i="48"/>
  <c r="AH27" i="48"/>
  <c r="J16" i="48"/>
  <c r="AI12" i="48"/>
  <c r="J65" i="48"/>
  <c r="M61" i="48"/>
  <c r="AH57" i="48"/>
  <c r="AE6" i="48"/>
  <c r="M6" i="48"/>
  <c r="AD25" i="48"/>
  <c r="R12" i="48"/>
  <c r="AD59" i="48"/>
  <c r="Z44" i="48"/>
  <c r="J23" i="48"/>
  <c r="Z21" i="48"/>
  <c r="J14" i="48"/>
  <c r="Z12" i="48"/>
  <c r="AH6" i="48"/>
  <c r="AH42" i="48"/>
  <c r="S42" i="48"/>
  <c r="AA40" i="48"/>
  <c r="AI18" i="48"/>
  <c r="AD44" i="48"/>
  <c r="V38" i="48"/>
  <c r="W25" i="48"/>
  <c r="AD21" i="48"/>
  <c r="V21" i="48"/>
  <c r="S18" i="48"/>
  <c r="N14" i="48"/>
  <c r="V12" i="48"/>
  <c r="AA48" i="48"/>
  <c r="AD42" i="48"/>
  <c r="V42" i="48"/>
  <c r="AH40" i="48"/>
  <c r="Z40" i="48"/>
  <c r="S31" i="48"/>
  <c r="AA25" i="48"/>
  <c r="R23" i="48"/>
  <c r="N21" i="48"/>
  <c r="AI16" i="48"/>
  <c r="R14" i="48"/>
  <c r="J10" i="48"/>
  <c r="Z8" i="48"/>
  <c r="J46" i="48"/>
  <c r="S48" i="48"/>
  <c r="AA46" i="48"/>
  <c r="W40" i="48"/>
  <c r="S40" i="48"/>
  <c r="AD31" i="48"/>
  <c r="S25" i="48"/>
  <c r="AA23" i="48"/>
  <c r="V18" i="48"/>
  <c r="AA14" i="48"/>
  <c r="V10" i="48"/>
  <c r="M65" i="48"/>
  <c r="AA63" i="48"/>
  <c r="AI59" i="48"/>
  <c r="AI46" i="48"/>
  <c r="AH38" i="48"/>
  <c r="AA38" i="48"/>
  <c r="R38" i="48"/>
  <c r="AD36" i="48"/>
  <c r="V36" i="48"/>
  <c r="J31" i="48"/>
  <c r="AI23" i="48"/>
  <c r="AI14" i="48"/>
  <c r="AH59" i="48"/>
  <c r="AA6" i="48"/>
  <c r="W48" i="48"/>
  <c r="N46" i="48"/>
  <c r="W42" i="48"/>
  <c r="J40" i="48"/>
  <c r="AI33" i="48"/>
  <c r="V31" i="48"/>
  <c r="AI29" i="48"/>
  <c r="V27" i="48"/>
  <c r="J27" i="48"/>
  <c r="AI25" i="48"/>
  <c r="N23" i="48"/>
  <c r="W21" i="48"/>
  <c r="W16" i="48"/>
  <c r="W12" i="48"/>
  <c r="AI65" i="48"/>
  <c r="AH63" i="48"/>
  <c r="AD57" i="48"/>
  <c r="R46" i="48"/>
  <c r="V44" i="48"/>
  <c r="J44" i="48"/>
  <c r="AI42" i="48"/>
  <c r="Z38" i="48"/>
  <c r="Z33" i="48"/>
  <c r="Z29" i="48"/>
  <c r="Z25" i="48"/>
  <c r="J8" i="48"/>
  <c r="W6" i="48"/>
  <c r="AE61" i="48"/>
  <c r="N44" i="48"/>
  <c r="V25" i="48"/>
  <c r="J25" i="48"/>
  <c r="Z23" i="48"/>
  <c r="Z18" i="48"/>
  <c r="Z14" i="48"/>
  <c r="Z10" i="48"/>
  <c r="N8" i="48"/>
  <c r="V65" i="48"/>
  <c r="N65" i="48"/>
  <c r="AH61" i="48"/>
  <c r="W59" i="48"/>
  <c r="AA57" i="48"/>
  <c r="AI6" i="48"/>
  <c r="S6" i="48"/>
  <c r="R44" i="48"/>
  <c r="J42" i="48"/>
  <c r="AI40" i="48"/>
  <c r="J38" i="48"/>
  <c r="AI36" i="48"/>
  <c r="J33" i="48"/>
  <c r="AI31" i="48"/>
  <c r="V29" i="48"/>
  <c r="J29" i="48"/>
  <c r="AI27" i="48"/>
  <c r="W23" i="48"/>
  <c r="W18" i="48"/>
  <c r="W14" i="48"/>
  <c r="N12" i="48"/>
  <c r="W10" i="48"/>
  <c r="Z65" i="48"/>
  <c r="S65" i="48"/>
  <c r="AD63" i="48"/>
  <c r="W63" i="48"/>
  <c r="R63" i="48"/>
  <c r="J63" i="48"/>
  <c r="AD61" i="48"/>
  <c r="J61" i="48"/>
  <c r="Z59" i="48"/>
  <c r="R57" i="48"/>
  <c r="AD46" i="48"/>
  <c r="Z36" i="48"/>
  <c r="Z31" i="48"/>
  <c r="N25" i="48"/>
  <c r="AD23" i="48"/>
  <c r="AH21" i="48"/>
  <c r="AA21" i="48"/>
  <c r="AD18" i="48"/>
  <c r="AH16" i="48"/>
  <c r="AA16" i="48"/>
  <c r="R16" i="48"/>
  <c r="AD14" i="48"/>
  <c r="AH12" i="48"/>
  <c r="AA12" i="48"/>
  <c r="AD10" i="48"/>
  <c r="AH8" i="48"/>
  <c r="AA8" i="48"/>
  <c r="W8" i="48"/>
  <c r="R59" i="48"/>
  <c r="J59" i="48"/>
  <c r="N38" i="48"/>
  <c r="W36" i="48"/>
  <c r="S36" i="48"/>
  <c r="N33" i="48"/>
  <c r="N29" i="48"/>
  <c r="S27" i="48"/>
  <c r="R25" i="48"/>
  <c r="S61" i="48"/>
  <c r="AE63" i="48"/>
  <c r="AA59" i="48"/>
  <c r="N57" i="48"/>
  <c r="AA65" i="48"/>
  <c r="N63" i="48"/>
  <c r="W61" i="48"/>
  <c r="AI57" i="48"/>
  <c r="S57" i="48"/>
  <c r="S63" i="48"/>
  <c r="AE65" i="48"/>
  <c r="AA61" i="48"/>
  <c r="N59" i="48"/>
  <c r="W57" i="48"/>
  <c r="AD65" i="48"/>
  <c r="Z61" i="48"/>
  <c r="S59" i="48"/>
  <c r="AH55" i="48"/>
  <c r="AI55" i="48"/>
  <c r="AD55" i="48"/>
  <c r="Z55" i="48"/>
  <c r="W55" i="48"/>
  <c r="V55" i="48"/>
  <c r="S55" i="48"/>
  <c r="J55" i="48"/>
  <c r="M55" i="48"/>
  <c r="M48" i="48"/>
  <c r="M46" i="48"/>
  <c r="M44" i="48"/>
  <c r="M42" i="48"/>
  <c r="M40" i="48"/>
  <c r="M38" i="48"/>
  <c r="M36" i="48"/>
  <c r="M33" i="48"/>
  <c r="M31" i="48"/>
  <c r="M29" i="48"/>
  <c r="M27" i="48"/>
  <c r="M25" i="48"/>
  <c r="M23" i="48"/>
  <c r="M21" i="48"/>
  <c r="M18" i="48"/>
  <c r="M16" i="48"/>
  <c r="M14" i="48"/>
  <c r="S12" i="48"/>
  <c r="M12" i="48"/>
  <c r="S10" i="48"/>
  <c r="M10" i="48"/>
  <c r="S8" i="48"/>
  <c r="M8" i="48"/>
  <c r="AE55" i="48"/>
  <c r="AE48" i="48"/>
  <c r="AE46" i="48"/>
  <c r="AE44" i="48"/>
  <c r="AE42" i="48"/>
  <c r="AE40" i="48"/>
  <c r="AE38" i="48"/>
  <c r="AE36" i="48"/>
  <c r="AE33" i="48"/>
  <c r="AE31" i="48"/>
  <c r="AE29" i="48"/>
  <c r="AE27" i="48"/>
  <c r="AE25" i="48"/>
  <c r="AE23" i="48"/>
  <c r="AE21" i="48"/>
  <c r="AE18" i="48"/>
  <c r="AE16" i="48"/>
  <c r="AE14" i="48"/>
  <c r="AE12" i="48"/>
  <c r="AE10" i="48"/>
  <c r="AE8" i="48"/>
  <c r="M75" i="47"/>
  <c r="M74" i="47"/>
  <c r="N74" i="47"/>
  <c r="AI73" i="47"/>
  <c r="AD75" i="47"/>
  <c r="AD73" i="47"/>
  <c r="AI75" i="47"/>
  <c r="AE75" i="47"/>
  <c r="V75" i="47"/>
  <c r="W73" i="47"/>
  <c r="S75" i="47"/>
  <c r="N75" i="47"/>
  <c r="J75" i="47"/>
  <c r="W75" i="47"/>
  <c r="AI74" i="47"/>
  <c r="AE74" i="47"/>
  <c r="W74" i="47"/>
  <c r="W58" i="47"/>
  <c r="S58" i="47"/>
  <c r="N58" i="47"/>
  <c r="AH57" i="47"/>
  <c r="AA57" i="47"/>
  <c r="AE57" i="47"/>
  <c r="R57" i="47"/>
  <c r="W57" i="47"/>
  <c r="N57" i="47"/>
  <c r="J74" i="47"/>
  <c r="Z74" i="47"/>
  <c r="AA74" i="47"/>
  <c r="R75" i="47"/>
  <c r="AH75" i="47"/>
  <c r="J72" i="47"/>
  <c r="R72" i="47"/>
  <c r="Z72" i="47"/>
  <c r="AH72" i="47"/>
  <c r="S72" i="47"/>
  <c r="AA72" i="47"/>
  <c r="R73" i="47"/>
  <c r="Z73" i="47"/>
  <c r="AH73" i="47"/>
  <c r="M16" i="47"/>
  <c r="S43" i="47"/>
  <c r="AD16" i="47"/>
  <c r="M17" i="47"/>
  <c r="M42" i="47"/>
  <c r="AA42" i="47"/>
  <c r="AH43" i="47"/>
  <c r="J57" i="47"/>
  <c r="J29" i="47"/>
  <c r="S42" i="47"/>
  <c r="AE42" i="47"/>
  <c r="W16" i="47"/>
  <c r="J30" i="47"/>
  <c r="N43" i="47"/>
  <c r="AA43" i="47"/>
  <c r="V57" i="47"/>
  <c r="AD57" i="47"/>
  <c r="N16" i="47"/>
  <c r="R58" i="47"/>
  <c r="Z58" i="47"/>
  <c r="AH58" i="47"/>
  <c r="Z16" i="47"/>
  <c r="V16" i="47"/>
  <c r="M29" i="47"/>
  <c r="W29" i="47"/>
  <c r="AI29" i="47"/>
  <c r="S30" i="47"/>
  <c r="AI30" i="47"/>
  <c r="J42" i="47"/>
  <c r="R42" i="47"/>
  <c r="Z42" i="47"/>
  <c r="AH42" i="47"/>
  <c r="AH16" i="47"/>
  <c r="N29" i="47"/>
  <c r="M43" i="47"/>
  <c r="V43" i="47"/>
  <c r="AD43" i="47"/>
  <c r="AA29" i="47"/>
  <c r="V30" i="47"/>
  <c r="R16" i="47"/>
  <c r="Z17" i="47"/>
  <c r="S29" i="47"/>
  <c r="AE16" i="47"/>
  <c r="S16" i="47"/>
  <c r="R17" i="47"/>
  <c r="AH17" i="47"/>
  <c r="R29" i="47"/>
  <c r="Z29" i="47"/>
  <c r="AH29" i="47"/>
  <c r="S17" i="47"/>
  <c r="N30" i="47"/>
  <c r="W30" i="47"/>
  <c r="AE30" i="47"/>
  <c r="J17" i="47"/>
  <c r="J16" i="47"/>
  <c r="R30" i="47"/>
  <c r="Z30" i="47"/>
  <c r="AA16" i="47"/>
  <c r="AI17" i="47"/>
  <c r="AD17" i="47"/>
  <c r="AE17" i="47"/>
  <c r="AA17" i="47"/>
  <c r="W17" i="47"/>
  <c r="N17" i="47"/>
  <c r="AA75" i="47" l="1"/>
  <c r="Z75" i="47"/>
  <c r="AH74" i="47"/>
  <c r="S74" i="47"/>
  <c r="R74" i="47"/>
  <c r="AI71" i="47" l="1"/>
  <c r="AI69" i="47"/>
  <c r="AI67" i="47"/>
  <c r="R67" i="47"/>
  <c r="AI65" i="47"/>
  <c r="W65" i="47"/>
  <c r="V63" i="47"/>
  <c r="S63" i="47"/>
  <c r="Z61" i="47"/>
  <c r="V61" i="47"/>
  <c r="AE56" i="47"/>
  <c r="S56" i="47"/>
  <c r="W54" i="47"/>
  <c r="R54" i="47"/>
  <c r="AA52" i="47"/>
  <c r="V52" i="47"/>
  <c r="AI50" i="47"/>
  <c r="AE50" i="47"/>
  <c r="R50" i="47"/>
  <c r="AA46" i="47"/>
  <c r="W46" i="47"/>
  <c r="S41" i="47"/>
  <c r="AE41" i="47"/>
  <c r="R39" i="47"/>
  <c r="AI37" i="47"/>
  <c r="AI35" i="47"/>
  <c r="AA35" i="47"/>
  <c r="R35" i="47"/>
  <c r="AI28" i="47"/>
  <c r="W28" i="47"/>
  <c r="V26" i="47"/>
  <c r="Z24" i="47"/>
  <c r="V24" i="47"/>
  <c r="R24" i="47"/>
  <c r="AA22" i="47"/>
  <c r="R22" i="47"/>
  <c r="V20" i="47"/>
  <c r="R20" i="47"/>
  <c r="AI15" i="47"/>
  <c r="AA15" i="47"/>
  <c r="R13" i="47"/>
  <c r="AE11" i="47"/>
  <c r="Z9" i="47"/>
  <c r="W9" i="47"/>
  <c r="W7" i="47"/>
  <c r="R46" i="47"/>
  <c r="N71" i="47"/>
  <c r="M71" i="47"/>
  <c r="J71" i="47"/>
  <c r="AI70" i="47"/>
  <c r="AH70" i="47"/>
  <c r="AE70" i="47"/>
  <c r="AD70" i="47"/>
  <c r="AA70" i="47"/>
  <c r="Z70" i="47"/>
  <c r="W70" i="47"/>
  <c r="V70" i="47"/>
  <c r="S70" i="47"/>
  <c r="R70" i="47"/>
  <c r="N70" i="47"/>
  <c r="M70" i="47"/>
  <c r="J70" i="47"/>
  <c r="AA69" i="47"/>
  <c r="W69" i="47"/>
  <c r="S69" i="47"/>
  <c r="N69" i="47"/>
  <c r="M69" i="47"/>
  <c r="J69" i="47"/>
  <c r="AI68" i="47"/>
  <c r="AH68" i="47"/>
  <c r="AE68" i="47"/>
  <c r="AD68" i="47"/>
  <c r="AA68" i="47"/>
  <c r="Z68" i="47"/>
  <c r="W68" i="47"/>
  <c r="V68" i="47"/>
  <c r="S68" i="47"/>
  <c r="R68" i="47"/>
  <c r="N68" i="47"/>
  <c r="M68" i="47"/>
  <c r="J68" i="47"/>
  <c r="N67" i="47"/>
  <c r="M67" i="47"/>
  <c r="J67" i="47"/>
  <c r="AI66" i="47"/>
  <c r="AH66" i="47"/>
  <c r="AE66" i="47"/>
  <c r="AD66" i="47"/>
  <c r="AA66" i="47"/>
  <c r="Z66" i="47"/>
  <c r="W66" i="47"/>
  <c r="V66" i="47"/>
  <c r="S66" i="47"/>
  <c r="R66" i="47"/>
  <c r="N66" i="47"/>
  <c r="M66" i="47"/>
  <c r="J66" i="47"/>
  <c r="V65" i="47"/>
  <c r="R65" i="47"/>
  <c r="N65" i="47"/>
  <c r="M65" i="47"/>
  <c r="J65" i="47"/>
  <c r="AI64" i="47"/>
  <c r="AH64" i="47"/>
  <c r="AE64" i="47"/>
  <c r="AD64" i="47"/>
  <c r="AA64" i="47"/>
  <c r="Z64" i="47"/>
  <c r="W64" i="47"/>
  <c r="V64" i="47"/>
  <c r="S64" i="47"/>
  <c r="R64" i="47"/>
  <c r="N64" i="47"/>
  <c r="M64" i="47"/>
  <c r="J64" i="47"/>
  <c r="AI63" i="47"/>
  <c r="N63" i="47"/>
  <c r="M63" i="47"/>
  <c r="J63" i="47"/>
  <c r="AI62" i="47"/>
  <c r="AH62" i="47"/>
  <c r="AE62" i="47"/>
  <c r="AD62" i="47"/>
  <c r="AA62" i="47"/>
  <c r="Z62" i="47"/>
  <c r="W62" i="47"/>
  <c r="V62" i="47"/>
  <c r="S62" i="47"/>
  <c r="R62" i="47"/>
  <c r="N62" i="47"/>
  <c r="M62" i="47"/>
  <c r="J62" i="47"/>
  <c r="AA61" i="47"/>
  <c r="W61" i="47"/>
  <c r="S61" i="47"/>
  <c r="N61" i="47"/>
  <c r="M61" i="47"/>
  <c r="J61" i="47"/>
  <c r="AI60" i="47"/>
  <c r="AE60" i="47"/>
  <c r="AD60" i="47"/>
  <c r="AA60" i="47"/>
  <c r="Z60" i="47"/>
  <c r="W60" i="47"/>
  <c r="V60" i="47"/>
  <c r="S60" i="47"/>
  <c r="R60" i="47"/>
  <c r="N60" i="47"/>
  <c r="M60" i="47"/>
  <c r="J60" i="47"/>
  <c r="W56" i="47"/>
  <c r="N56" i="47"/>
  <c r="M56" i="47"/>
  <c r="J56" i="47"/>
  <c r="AI55" i="47"/>
  <c r="AH55" i="47"/>
  <c r="AE55" i="47"/>
  <c r="AD55" i="47"/>
  <c r="AA55" i="47"/>
  <c r="Z55" i="47"/>
  <c r="W55" i="47"/>
  <c r="V55" i="47"/>
  <c r="S55" i="47"/>
  <c r="R55" i="47"/>
  <c r="N55" i="47"/>
  <c r="M55" i="47"/>
  <c r="J55" i="47"/>
  <c r="AA54" i="47"/>
  <c r="S54" i="47"/>
  <c r="N54" i="47"/>
  <c r="M54" i="47"/>
  <c r="J54" i="47"/>
  <c r="AI53" i="47"/>
  <c r="AH53" i="47"/>
  <c r="AE53" i="47"/>
  <c r="AD53" i="47"/>
  <c r="AA53" i="47"/>
  <c r="Z53" i="47"/>
  <c r="W53" i="47"/>
  <c r="V53" i="47"/>
  <c r="S53" i="47"/>
  <c r="R53" i="47"/>
  <c r="N53" i="47"/>
  <c r="M53" i="47"/>
  <c r="J53" i="47"/>
  <c r="AE52" i="47"/>
  <c r="W52" i="47"/>
  <c r="S52" i="47"/>
  <c r="N52" i="47"/>
  <c r="M52" i="47"/>
  <c r="J52" i="47"/>
  <c r="AI51" i="47"/>
  <c r="AE51" i="47"/>
  <c r="AD51" i="47"/>
  <c r="AA51" i="47"/>
  <c r="Z51" i="47"/>
  <c r="W51" i="47"/>
  <c r="V51" i="47"/>
  <c r="S51" i="47"/>
  <c r="R51" i="47"/>
  <c r="N51" i="47"/>
  <c r="M51" i="47"/>
  <c r="J51" i="47"/>
  <c r="N50" i="47"/>
  <c r="M50" i="47"/>
  <c r="J50" i="47"/>
  <c r="AI49" i="47"/>
  <c r="AH49" i="47"/>
  <c r="AE49" i="47"/>
  <c r="AD49" i="47"/>
  <c r="AA49" i="47"/>
  <c r="Z49" i="47"/>
  <c r="W49" i="47"/>
  <c r="V49" i="47"/>
  <c r="S49" i="47"/>
  <c r="R49" i="47"/>
  <c r="N49" i="47"/>
  <c r="M49" i="47"/>
  <c r="J49" i="47"/>
  <c r="S46" i="47"/>
  <c r="N46" i="47"/>
  <c r="M46" i="47"/>
  <c r="J46" i="47"/>
  <c r="AI45" i="47"/>
  <c r="AE45" i="47"/>
  <c r="AD45" i="47"/>
  <c r="AA45" i="47"/>
  <c r="Z45" i="47"/>
  <c r="W45" i="47"/>
  <c r="V45" i="47"/>
  <c r="S45" i="47"/>
  <c r="R45" i="47"/>
  <c r="N45" i="47"/>
  <c r="M45" i="47"/>
  <c r="J45" i="47"/>
  <c r="N41" i="47"/>
  <c r="M41" i="47"/>
  <c r="J41" i="47"/>
  <c r="AI40" i="47"/>
  <c r="AH40" i="47"/>
  <c r="AE40" i="47"/>
  <c r="AD40" i="47"/>
  <c r="AA40" i="47"/>
  <c r="Z40" i="47"/>
  <c r="W40" i="47"/>
  <c r="V40" i="47"/>
  <c r="S40" i="47"/>
  <c r="R40" i="47"/>
  <c r="N40" i="47"/>
  <c r="M40" i="47"/>
  <c r="J40" i="47"/>
  <c r="V39" i="47"/>
  <c r="N39" i="47"/>
  <c r="M39" i="47"/>
  <c r="J39" i="47"/>
  <c r="AI38" i="47"/>
  <c r="AH38" i="47"/>
  <c r="AE38" i="47"/>
  <c r="AD38" i="47"/>
  <c r="AA38" i="47"/>
  <c r="Z38" i="47"/>
  <c r="W38" i="47"/>
  <c r="V38" i="47"/>
  <c r="S38" i="47"/>
  <c r="R38" i="47"/>
  <c r="N38" i="47"/>
  <c r="M38" i="47"/>
  <c r="J38" i="47"/>
  <c r="W37" i="47"/>
  <c r="V37" i="47"/>
  <c r="S37" i="47"/>
  <c r="R37" i="47"/>
  <c r="N37" i="47"/>
  <c r="M37" i="47"/>
  <c r="J37" i="47"/>
  <c r="AI36" i="47"/>
  <c r="AH36" i="47"/>
  <c r="AE36" i="47"/>
  <c r="AD36" i="47"/>
  <c r="AA36" i="47"/>
  <c r="Z36" i="47"/>
  <c r="W36" i="47"/>
  <c r="V36" i="47"/>
  <c r="S36" i="47"/>
  <c r="R36" i="47"/>
  <c r="N36" i="47"/>
  <c r="M36" i="47"/>
  <c r="J36" i="47"/>
  <c r="N35" i="47"/>
  <c r="M35" i="47"/>
  <c r="J35" i="47"/>
  <c r="AI34" i="47"/>
  <c r="AH34" i="47"/>
  <c r="AE34" i="47"/>
  <c r="AD34" i="47"/>
  <c r="AA34" i="47"/>
  <c r="Z34" i="47"/>
  <c r="W34" i="47"/>
  <c r="V34" i="47"/>
  <c r="S34" i="47"/>
  <c r="R34" i="47"/>
  <c r="N34" i="47"/>
  <c r="M34" i="47"/>
  <c r="J34" i="47"/>
  <c r="W33" i="47"/>
  <c r="S33" i="47"/>
  <c r="N33" i="47"/>
  <c r="M33" i="47"/>
  <c r="J33" i="47"/>
  <c r="AI32" i="47"/>
  <c r="AE32" i="47"/>
  <c r="AD32" i="47"/>
  <c r="AA32" i="47"/>
  <c r="Z32" i="47"/>
  <c r="W32" i="47"/>
  <c r="V32" i="47"/>
  <c r="S32" i="47"/>
  <c r="R32" i="47"/>
  <c r="N32" i="47"/>
  <c r="M32" i="47"/>
  <c r="J32" i="47"/>
  <c r="N28" i="47"/>
  <c r="M28" i="47"/>
  <c r="J28" i="47"/>
  <c r="AI27" i="47"/>
  <c r="AH27" i="47"/>
  <c r="AE27" i="47"/>
  <c r="AD27" i="47"/>
  <c r="AA27" i="47"/>
  <c r="Z27" i="47"/>
  <c r="W27" i="47"/>
  <c r="V27" i="47"/>
  <c r="S27" i="47"/>
  <c r="R27" i="47"/>
  <c r="N27" i="47"/>
  <c r="M27" i="47"/>
  <c r="J27" i="47"/>
  <c r="W26" i="47"/>
  <c r="S26" i="47"/>
  <c r="N26" i="47"/>
  <c r="M26" i="47"/>
  <c r="J26" i="47"/>
  <c r="AI25" i="47"/>
  <c r="AH25" i="47"/>
  <c r="AE25" i="47"/>
  <c r="AD25" i="47"/>
  <c r="AA25" i="47"/>
  <c r="Z25" i="47"/>
  <c r="W25" i="47"/>
  <c r="V25" i="47"/>
  <c r="S25" i="47"/>
  <c r="R25" i="47"/>
  <c r="N25" i="47"/>
  <c r="M25" i="47"/>
  <c r="J25" i="47"/>
  <c r="S24" i="47"/>
  <c r="N24" i="47"/>
  <c r="M24" i="47"/>
  <c r="J24" i="47"/>
  <c r="AI23" i="47"/>
  <c r="AH23" i="47"/>
  <c r="AE23" i="47"/>
  <c r="AD23" i="47"/>
  <c r="AA23" i="47"/>
  <c r="Z23" i="47"/>
  <c r="W23" i="47"/>
  <c r="V23" i="47"/>
  <c r="S23" i="47"/>
  <c r="R23" i="47"/>
  <c r="N23" i="47"/>
  <c r="M23" i="47"/>
  <c r="J23" i="47"/>
  <c r="W22" i="47"/>
  <c r="S22" i="47"/>
  <c r="N22" i="47"/>
  <c r="M22" i="47"/>
  <c r="J22" i="47"/>
  <c r="AI21" i="47"/>
  <c r="AH21" i="47"/>
  <c r="AE21" i="47"/>
  <c r="AD21" i="47"/>
  <c r="AA21" i="47"/>
  <c r="Z21" i="47"/>
  <c r="W21" i="47"/>
  <c r="V21" i="47"/>
  <c r="S21" i="47"/>
  <c r="R21" i="47"/>
  <c r="N21" i="47"/>
  <c r="M21" i="47"/>
  <c r="J21" i="47"/>
  <c r="N20" i="47"/>
  <c r="M20" i="47"/>
  <c r="J20" i="47"/>
  <c r="AI19" i="47"/>
  <c r="AE19" i="47"/>
  <c r="AD19" i="47"/>
  <c r="AA19" i="47"/>
  <c r="Z19" i="47"/>
  <c r="W19" i="47"/>
  <c r="V19" i="47"/>
  <c r="S19" i="47"/>
  <c r="R19" i="47"/>
  <c r="N19" i="47"/>
  <c r="M19" i="47"/>
  <c r="J19" i="47"/>
  <c r="N15" i="47"/>
  <c r="M15" i="47"/>
  <c r="J15" i="47"/>
  <c r="AI14" i="47"/>
  <c r="AH14" i="47"/>
  <c r="AE14" i="47"/>
  <c r="AD14" i="47"/>
  <c r="AA14" i="47"/>
  <c r="Z14" i="47"/>
  <c r="W14" i="47"/>
  <c r="V14" i="47"/>
  <c r="S14" i="47"/>
  <c r="R14" i="47"/>
  <c r="N14" i="47"/>
  <c r="M14" i="47"/>
  <c r="J14" i="47"/>
  <c r="N13" i="47"/>
  <c r="M13" i="47"/>
  <c r="J13" i="47"/>
  <c r="AI12" i="47"/>
  <c r="AH12" i="47"/>
  <c r="AE12" i="47"/>
  <c r="AD12" i="47"/>
  <c r="AA12" i="47"/>
  <c r="Z12" i="47"/>
  <c r="W12" i="47"/>
  <c r="V12" i="47"/>
  <c r="S12" i="47"/>
  <c r="R12" i="47"/>
  <c r="N12" i="47"/>
  <c r="M12" i="47"/>
  <c r="J12" i="47"/>
  <c r="N11" i="47"/>
  <c r="M11" i="47"/>
  <c r="J11" i="47"/>
  <c r="AI10" i="47"/>
  <c r="AH10" i="47"/>
  <c r="AE10" i="47"/>
  <c r="AD10" i="47"/>
  <c r="AA10" i="47"/>
  <c r="Z10" i="47"/>
  <c r="W10" i="47"/>
  <c r="V10" i="47"/>
  <c r="S10" i="47"/>
  <c r="R10" i="47"/>
  <c r="N10" i="47"/>
  <c r="M10" i="47"/>
  <c r="J10" i="47"/>
  <c r="N9" i="47"/>
  <c r="M9" i="47"/>
  <c r="J9" i="47"/>
  <c r="AI8" i="47"/>
  <c r="AH8" i="47"/>
  <c r="AE8" i="47"/>
  <c r="AD8" i="47"/>
  <c r="AA8" i="47"/>
  <c r="Z8" i="47"/>
  <c r="W8" i="47"/>
  <c r="V8" i="47"/>
  <c r="S8" i="47"/>
  <c r="R8" i="47"/>
  <c r="N8" i="47"/>
  <c r="M8" i="47"/>
  <c r="J8" i="47"/>
  <c r="AE7" i="47"/>
  <c r="AA7" i="47"/>
  <c r="N7" i="47"/>
  <c r="M7" i="47"/>
  <c r="J7" i="47"/>
  <c r="AI6" i="47"/>
  <c r="AH6" i="47"/>
  <c r="AE6" i="47"/>
  <c r="AD6" i="47"/>
  <c r="AA6" i="47"/>
  <c r="Z6" i="47"/>
  <c r="W6" i="47"/>
  <c r="V6" i="47"/>
  <c r="S6" i="47"/>
  <c r="R6" i="47"/>
  <c r="N6" i="47"/>
  <c r="M6" i="47"/>
  <c r="J6" i="47"/>
  <c r="AE28" i="47" l="1"/>
  <c r="AE71" i="47"/>
  <c r="AI7" i="47"/>
  <c r="AI61" i="47"/>
  <c r="AE15" i="47"/>
  <c r="AE35" i="47"/>
  <c r="AE37" i="47"/>
  <c r="AE67" i="47"/>
  <c r="AH71" i="47"/>
  <c r="AE61" i="47"/>
  <c r="AE69" i="47"/>
  <c r="AA11" i="47"/>
  <c r="AE20" i="47"/>
  <c r="AI52" i="47"/>
  <c r="AE22" i="47"/>
  <c r="AD24" i="47"/>
  <c r="AH24" i="47"/>
  <c r="AA41" i="47"/>
  <c r="AA50" i="47"/>
  <c r="AA71" i="47"/>
  <c r="AI9" i="47"/>
  <c r="AI22" i="47"/>
  <c r="Z28" i="47"/>
  <c r="AE24" i="47"/>
  <c r="Z39" i="47"/>
  <c r="AD39" i="47"/>
  <c r="AH39" i="47"/>
  <c r="Z63" i="47"/>
  <c r="AD63" i="47"/>
  <c r="W11" i="47"/>
  <c r="AD11" i="47"/>
  <c r="W15" i="47"/>
  <c r="AH15" i="47"/>
  <c r="AH22" i="47"/>
  <c r="AE26" i="47"/>
  <c r="AE33" i="47"/>
  <c r="W41" i="47"/>
  <c r="AD41" i="47"/>
  <c r="Z52" i="47"/>
  <c r="AD52" i="47"/>
  <c r="AD61" i="47"/>
  <c r="Z69" i="47"/>
  <c r="W71" i="47"/>
  <c r="AI13" i="47"/>
  <c r="AI46" i="47"/>
  <c r="AI54" i="47"/>
  <c r="AH63" i="47"/>
  <c r="AA13" i="47"/>
  <c r="AA26" i="47"/>
  <c r="AI26" i="47"/>
  <c r="AA33" i="47"/>
  <c r="AI33" i="47"/>
  <c r="AE46" i="47"/>
  <c r="AE54" i="47"/>
  <c r="AA65" i="47"/>
  <c r="W24" i="47"/>
  <c r="V46" i="47"/>
  <c r="W63" i="47"/>
  <c r="AE9" i="47"/>
  <c r="AE13" i="47"/>
  <c r="AA20" i="47"/>
  <c r="AI20" i="47"/>
  <c r="AA9" i="47"/>
  <c r="AA24" i="47"/>
  <c r="AI24" i="47"/>
  <c r="AE39" i="47"/>
  <c r="AE63" i="47"/>
  <c r="AD26" i="47"/>
  <c r="AH26" i="47"/>
  <c r="AH35" i="47"/>
  <c r="AH50" i="47"/>
  <c r="V56" i="47"/>
  <c r="Z56" i="47"/>
  <c r="AD56" i="47"/>
  <c r="AH56" i="47"/>
  <c r="Z65" i="47"/>
  <c r="V67" i="47"/>
  <c r="AH67" i="47"/>
  <c r="V28" i="47"/>
  <c r="S35" i="47"/>
  <c r="AA39" i="47"/>
  <c r="AI39" i="47"/>
  <c r="S50" i="47"/>
  <c r="AA56" i="47"/>
  <c r="AI56" i="47"/>
  <c r="AA63" i="47"/>
  <c r="R9" i="47"/>
  <c r="Z7" i="47"/>
  <c r="AD7" i="47"/>
  <c r="AH7" i="47"/>
  <c r="V22" i="47"/>
  <c r="Z22" i="47"/>
  <c r="AD22" i="47"/>
  <c r="Z26" i="47"/>
  <c r="V33" i="47"/>
  <c r="Z33" i="47"/>
  <c r="AD33" i="47"/>
  <c r="AI11" i="47"/>
  <c r="AH37" i="47"/>
  <c r="AI41" i="47"/>
  <c r="Z46" i="47"/>
  <c r="AD46" i="47"/>
  <c r="V54" i="47"/>
  <c r="Z54" i="47"/>
  <c r="AD54" i="47"/>
  <c r="AH54" i="47"/>
  <c r="AH65" i="47"/>
  <c r="V69" i="47"/>
  <c r="AD69" i="47"/>
  <c r="AH69" i="47"/>
  <c r="AD9" i="47"/>
  <c r="AH9" i="47"/>
  <c r="Z13" i="47"/>
  <c r="AD13" i="47"/>
  <c r="AH13" i="47"/>
  <c r="Z20" i="47"/>
  <c r="AD20" i="47"/>
  <c r="AH28" i="47"/>
  <c r="W67" i="47"/>
  <c r="AD71" i="47"/>
  <c r="Z71" i="47"/>
  <c r="V71" i="47"/>
  <c r="S71" i="47"/>
  <c r="R71" i="47"/>
  <c r="AD67" i="47"/>
  <c r="AA67" i="47"/>
  <c r="Z67" i="47"/>
  <c r="AE65" i="47"/>
  <c r="AD65" i="47"/>
  <c r="R63" i="47"/>
  <c r="R56" i="47"/>
  <c r="R52" i="47"/>
  <c r="AD50" i="47"/>
  <c r="Z50" i="47"/>
  <c r="W50" i="47"/>
  <c r="V50" i="47"/>
  <c r="AH41" i="47"/>
  <c r="Z41" i="47"/>
  <c r="V41" i="47"/>
  <c r="W39" i="47"/>
  <c r="AD37" i="47"/>
  <c r="AA37" i="47"/>
  <c r="Z37" i="47"/>
  <c r="AD35" i="47"/>
  <c r="Z35" i="47"/>
  <c r="W35" i="47"/>
  <c r="V35" i="47"/>
  <c r="AD28" i="47"/>
  <c r="AA28" i="47"/>
  <c r="R28" i="47"/>
  <c r="S20" i="47"/>
  <c r="W20" i="47"/>
  <c r="AD15" i="47"/>
  <c r="Z15" i="47"/>
  <c r="V15" i="47"/>
  <c r="S15" i="47"/>
  <c r="R15" i="47"/>
  <c r="V13" i="47"/>
  <c r="W13" i="47"/>
  <c r="AH11" i="47"/>
  <c r="Z11" i="47"/>
  <c r="V11" i="47"/>
  <c r="S11" i="47"/>
  <c r="V9" i="47"/>
  <c r="S9" i="47"/>
  <c r="V7" i="47"/>
  <c r="R7" i="47"/>
  <c r="S7" i="47"/>
  <c r="R69" i="47"/>
  <c r="R61" i="47"/>
  <c r="R41" i="47"/>
  <c r="R33" i="47"/>
  <c r="R26" i="47"/>
  <c r="R11" i="47"/>
  <c r="S67" i="47"/>
  <c r="S65" i="47"/>
  <c r="S39" i="47"/>
  <c r="S28" i="47"/>
  <c r="S13" i="47"/>
</calcChain>
</file>

<file path=xl/sharedStrings.xml><?xml version="1.0" encoding="utf-8"?>
<sst xmlns="http://schemas.openxmlformats.org/spreadsheetml/2006/main" count="516" uniqueCount="86">
  <si>
    <t>AONR</t>
  </si>
  <si>
    <t>DC</t>
  </si>
  <si>
    <t>AONO</t>
  </si>
  <si>
    <t>GG</t>
  </si>
  <si>
    <t>AOIR</t>
  </si>
  <si>
    <t>/</t>
  </si>
  <si>
    <t>-</t>
  </si>
  <si>
    <t>AOIO</t>
  </si>
  <si>
    <t>Total général</t>
  </si>
  <si>
    <t>ETABLISSEMENTS PUBLICS</t>
  </si>
  <si>
    <t>DEPARTEMENTS MINISTERIELS</t>
  </si>
  <si>
    <t>PROJETS/PROGRAMMES</t>
  </si>
  <si>
    <t>REGIONS</t>
  </si>
  <si>
    <t xml:space="preserve">N° </t>
  </si>
  <si>
    <t>Programmation nette</t>
  </si>
  <si>
    <t>Lancement AO</t>
  </si>
  <si>
    <t>Attribution marchés</t>
  </si>
  <si>
    <t>Signature marchés</t>
  </si>
  <si>
    <t>Démarrage prestations</t>
  </si>
  <si>
    <t>Réception provisoire</t>
  </si>
  <si>
    <t>Nombre  de projets Programmés</t>
  </si>
  <si>
    <t>Nombre de DAO Correspondants</t>
  </si>
  <si>
    <t>Nombre de projets</t>
  </si>
  <si>
    <t>Nombre de DAO correspondants</t>
  </si>
  <si>
    <t>Nombre de DAO prévus (1)</t>
  </si>
  <si>
    <t>Nombre de DAO reçus (2)</t>
  </si>
  <si>
    <t>Nombre d'examens prévus (3)</t>
  </si>
  <si>
    <t>Nombre de DAO examinés (4)</t>
  </si>
  <si>
    <t>Taux (%) de lancement d'AO par rapport</t>
  </si>
  <si>
    <t xml:space="preserve"> Taux (%) d'attribution de marchés par rapport</t>
  </si>
  <si>
    <t>Taux (%) de signature de marchés par rapport</t>
  </si>
  <si>
    <t>Taux (%) de démarrage des prestations par rapport</t>
  </si>
  <si>
    <t>Taux (%) de réception des prestations par rapport</t>
  </si>
  <si>
    <t>Reçus
[ (4) / (2) ]</t>
  </si>
  <si>
    <t>DAO examinés
[ (6) / (4) ]</t>
  </si>
  <si>
    <t>TOTAL GENERAL</t>
  </si>
  <si>
    <t>Montant</t>
  </si>
  <si>
    <t>Programmation initiale</t>
  </si>
  <si>
    <t>Saisine de la CPM</t>
  </si>
  <si>
    <t>Examen DAO CPM</t>
  </si>
  <si>
    <t>Taux (%) de réception des DAO
[(2) / (1)]</t>
  </si>
  <si>
    <t>Taux (%) d'examen de DAO par rapport</t>
  </si>
  <si>
    <r>
      <t xml:space="preserve">Nombre d'AO prévus </t>
    </r>
    <r>
      <rPr>
        <sz val="9"/>
        <color theme="1"/>
        <rFont val="Calibri"/>
        <family val="2"/>
        <scheme val="minor"/>
      </rPr>
      <t>(5)</t>
    </r>
  </si>
  <si>
    <r>
      <t xml:space="preserve">Nombre d'AO effectivement lancés </t>
    </r>
    <r>
      <rPr>
        <sz val="9"/>
        <color theme="1"/>
        <rFont val="Calibri"/>
        <family val="2"/>
        <scheme val="minor"/>
      </rPr>
      <t>(6)</t>
    </r>
  </si>
  <si>
    <r>
      <t xml:space="preserve">Nombre de projets correspondants </t>
    </r>
    <r>
      <rPr>
        <sz val="9"/>
        <color theme="1"/>
        <rFont val="Calibri"/>
        <family val="2"/>
        <scheme val="minor"/>
      </rPr>
      <t>(7)</t>
    </r>
  </si>
  <si>
    <r>
      <t xml:space="preserve">Nombre de marchés prévus </t>
    </r>
    <r>
      <rPr>
        <sz val="9"/>
        <color theme="1"/>
        <rFont val="Calibri"/>
        <family val="2"/>
        <scheme val="minor"/>
      </rPr>
      <t>(8)</t>
    </r>
  </si>
  <si>
    <r>
      <t xml:space="preserve">Nombre de marchés effectivement attribués </t>
    </r>
    <r>
      <rPr>
        <sz val="9"/>
        <color theme="1"/>
        <rFont val="Calibri"/>
        <family val="2"/>
        <scheme val="minor"/>
      </rPr>
      <t>(9)</t>
    </r>
  </si>
  <si>
    <r>
      <t xml:space="preserve">Nombre de contrats prévus </t>
    </r>
    <r>
      <rPr>
        <sz val="9"/>
        <color theme="1"/>
        <rFont val="Calibri"/>
        <family val="2"/>
        <scheme val="minor"/>
      </rPr>
      <t>(10)</t>
    </r>
  </si>
  <si>
    <r>
      <t xml:space="preserve">Nombre de contrats effectivement signés </t>
    </r>
    <r>
      <rPr>
        <sz val="9"/>
        <color theme="1"/>
        <rFont val="Calibri"/>
        <family val="2"/>
        <scheme val="minor"/>
      </rPr>
      <t>(11)</t>
    </r>
  </si>
  <si>
    <t>Nombre de marchés prévus (12)</t>
  </si>
  <si>
    <t>Nombre de marchés effectivement  démarrés (13)</t>
  </si>
  <si>
    <t>Nombre de prestations prévues (14)</t>
  </si>
  <si>
    <t>Nombre de prestations effectivement receptionnés (15)</t>
  </si>
  <si>
    <t>Prévus
[ (4) / (3) ]</t>
  </si>
  <si>
    <t>Prévus
[ (6) / (5) ]</t>
  </si>
  <si>
    <t>Prévus
[ (9) / (8) ]</t>
  </si>
  <si>
    <t>Lancés
[ (9) / (7) ]</t>
  </si>
  <si>
    <t>Prévus
[ (11) / (10) ]</t>
  </si>
  <si>
    <t>Attribués 
[ (11) / (9) ]</t>
  </si>
  <si>
    <t>Prévus
[ (13) / (12) ]</t>
  </si>
  <si>
    <t>Marchés signés 
[ (13) / (11) ]</t>
  </si>
  <si>
    <t>Prévus
[ (15) / (14) ]</t>
  </si>
  <si>
    <t>Prestations démarrées 
[ (15) / (13) ]</t>
  </si>
  <si>
    <t>Nombre</t>
  </si>
  <si>
    <t>Mode de consultation</t>
  </si>
  <si>
    <t>APPROVISIONNEMENTS GENERAUX (AG)</t>
  </si>
  <si>
    <t>AUTRES INFRASTRUCTURES (AI)</t>
  </si>
  <si>
    <t>BÂTIMENTS ET EQUIPEMENTS COLLECTIFS (BEC)</t>
  </si>
  <si>
    <t>TRAVAUX ROUTIERS (ROUTES)</t>
  </si>
  <si>
    <t>SERVICES ET PRESTATIONS INTELLECTUELS (SPI)</t>
  </si>
  <si>
    <t>Total AG</t>
  </si>
  <si>
    <t>Total AI</t>
  </si>
  <si>
    <t>Total BEC</t>
  </si>
  <si>
    <t>Total ROUTES</t>
  </si>
  <si>
    <t>Total spi</t>
  </si>
  <si>
    <t>Total general</t>
  </si>
  <si>
    <t>TOTAL DEPARTEMENTS MINISTERIELS</t>
  </si>
  <si>
    <t>TOTAL ETABLISSEMENTS PUBLICS</t>
  </si>
  <si>
    <t>TOTAL PROJETS /PROGRAMMES</t>
  </si>
  <si>
    <t>TOTAL REGIONS</t>
  </si>
  <si>
    <t>CATEGORIES MO/MOD</t>
  </si>
  <si>
    <t>MODE DE CONSULTATION</t>
  </si>
  <si>
    <t>ENSEMBLE</t>
  </si>
  <si>
    <t>Total Somme de Montant Prévisionnel (FCFA)</t>
  </si>
  <si>
    <t>PROGRAMMATION DES MARCHES PUBLICS AU 31 DECEMBRE 2021, EXERCICE 2021</t>
  </si>
  <si>
    <t>Evaluation de la passation et de l'exécution des marchés publics au 31 décembre 2021, Exercice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</si>
</sst>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\ _F_C_F_A_-;\-* #,##0\ _F_C_F_A_-;_-* &quot;-&quot;\ _F_C_F_A_-;_-@_-"/>
    <numFmt numFmtId="165" formatCode="_-* #,##0.00\ _F_C_F_A_-;\-* #,##0.00\ _F_C_F_A_-;_-* &quot;-&quot;??\ _F_C_F_A_-;_-@_-"/>
    <numFmt numFmtId="166" formatCode="_-* #,##0.00\ _€_-;\-* #,##0.00\ _€_-;_-* &quot;-&quot;??\ _€_-;_-@_-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  <xf numFmtId="0" fontId="4" fillId="0" borderId="0">
      <alignment vertical="top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4" fillId="0" borderId="0">
      <alignment vertical="top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>
      <alignment vertical="top"/>
    </xf>
    <xf numFmtId="0" fontId="2" fillId="0" borderId="0"/>
    <xf numFmtId="0" fontId="4" fillId="0" borderId="0">
      <protection locked="0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5" fillId="0" borderId="0"/>
  </cellStyleXfs>
  <cellXfs count="120">
    <xf numFmtId="0" fontId="0" fillId="0" borderId="0" xfId="0"/>
    <xf numFmtId="0" fontId="0" fillId="0" borderId="0" xfId="0" applyAlignment="1">
      <alignment horizontal="left" indent="1"/>
    </xf>
    <xf numFmtId="0" fontId="0" fillId="2" borderId="0" xfId="0" applyFill="1"/>
    <xf numFmtId="0" fontId="11" fillId="4" borderId="6" xfId="0" applyFont="1" applyFill="1" applyBorder="1" applyAlignment="1">
      <alignment horizontal="center" vertical="center" textRotation="90" wrapText="1"/>
    </xf>
    <xf numFmtId="2" fontId="11" fillId="4" borderId="6" xfId="0" applyNumberFormat="1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7" fontId="6" fillId="4" borderId="6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textRotation="90" wrapText="1"/>
    </xf>
    <xf numFmtId="3" fontId="0" fillId="0" borderId="7" xfId="0" applyNumberFormat="1" applyBorder="1" applyAlignment="1">
      <alignment horizontal="center" vertical="center" textRotation="90"/>
    </xf>
    <xf numFmtId="2" fontId="6" fillId="4" borderId="6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horizontal="center" vertical="center"/>
    </xf>
    <xf numFmtId="167" fontId="16" fillId="8" borderId="6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textRotation="90" wrapText="1"/>
    </xf>
    <xf numFmtId="3" fontId="9" fillId="8" borderId="7" xfId="0" applyNumberFormat="1" applyFont="1" applyFill="1" applyBorder="1" applyAlignment="1">
      <alignment horizontal="center" vertical="center" textRotation="90"/>
    </xf>
    <xf numFmtId="0" fontId="9" fillId="7" borderId="7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horizontal="center" vertical="center"/>
    </xf>
    <xf numFmtId="167" fontId="16" fillId="7" borderId="6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textRotation="90" wrapText="1"/>
    </xf>
    <xf numFmtId="3" fontId="9" fillId="7" borderId="7" xfId="0" applyNumberFormat="1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horizontal="center" vertical="center" textRotation="90" wrapText="1"/>
    </xf>
    <xf numFmtId="2" fontId="11" fillId="3" borderId="7" xfId="0" applyNumberFormat="1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/>
    </xf>
    <xf numFmtId="167" fontId="6" fillId="3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left" indent="1"/>
    </xf>
    <xf numFmtId="1" fontId="0" fillId="2" borderId="0" xfId="0" applyNumberFormat="1" applyFill="1"/>
    <xf numFmtId="3" fontId="6" fillId="0" borderId="7" xfId="0" applyNumberFormat="1" applyFont="1" applyBorder="1" applyAlignment="1">
      <alignment horizontal="center" vertical="center" textRotation="90"/>
    </xf>
    <xf numFmtId="0" fontId="6" fillId="9" borderId="7" xfId="0" applyFont="1" applyFill="1" applyBorder="1" applyAlignment="1">
      <alignment horizontal="center" vertical="center"/>
    </xf>
    <xf numFmtId="167" fontId="6" fillId="9" borderId="7" xfId="0" applyNumberFormat="1" applyFont="1" applyFill="1" applyBorder="1" applyAlignment="1">
      <alignment horizontal="center" vertical="center"/>
    </xf>
    <xf numFmtId="1" fontId="6" fillId="9" borderId="7" xfId="0" applyNumberFormat="1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 textRotation="90"/>
    </xf>
    <xf numFmtId="0" fontId="16" fillId="9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167" fontId="12" fillId="5" borderId="7" xfId="0" applyNumberFormat="1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 textRotation="90"/>
    </xf>
    <xf numFmtId="0" fontId="9" fillId="6" borderId="7" xfId="0" applyFont="1" applyFill="1" applyBorder="1"/>
    <xf numFmtId="3" fontId="9" fillId="6" borderId="7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2" fontId="11" fillId="4" borderId="6" xfId="0" applyNumberFormat="1" applyFont="1" applyFill="1" applyBorder="1" applyAlignment="1">
      <alignment horizontal="center" vertical="center" textRotation="90" wrapText="1"/>
    </xf>
    <xf numFmtId="0" fontId="14" fillId="4" borderId="6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textRotation="90"/>
    </xf>
    <xf numFmtId="3" fontId="0" fillId="0" borderId="15" xfId="0" applyNumberFormat="1" applyBorder="1" applyAlignment="1">
      <alignment horizontal="center" vertical="center" textRotation="90"/>
    </xf>
    <xf numFmtId="3" fontId="0" fillId="4" borderId="14" xfId="0" applyNumberFormat="1" applyFill="1" applyBorder="1" applyAlignment="1">
      <alignment horizontal="center" vertical="center" textRotation="90"/>
    </xf>
    <xf numFmtId="3" fontId="0" fillId="4" borderId="15" xfId="0" applyNumberFormat="1" applyFill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3" fontId="9" fillId="8" borderId="14" xfId="0" applyNumberFormat="1" applyFont="1" applyFill="1" applyBorder="1" applyAlignment="1">
      <alignment horizontal="center" vertical="center" textRotation="90"/>
    </xf>
    <xf numFmtId="3" fontId="9" fillId="8" borderId="15" xfId="0" applyNumberFormat="1" applyFont="1" applyFill="1" applyBorder="1" applyAlignment="1">
      <alignment horizontal="center" vertical="center" textRotation="90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3" fontId="9" fillId="7" borderId="14" xfId="0" applyNumberFormat="1" applyFont="1" applyFill="1" applyBorder="1" applyAlignment="1">
      <alignment horizontal="center" vertical="center" textRotation="90"/>
    </xf>
    <xf numFmtId="3" fontId="9" fillId="7" borderId="15" xfId="0" applyNumberFormat="1" applyFont="1" applyFill="1" applyBorder="1" applyAlignment="1">
      <alignment horizontal="center" vertical="center" textRotation="90"/>
    </xf>
    <xf numFmtId="0" fontId="13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2" fontId="11" fillId="3" borderId="7" xfId="0" applyNumberFormat="1" applyFont="1" applyFill="1" applyBorder="1" applyAlignment="1">
      <alignment horizontal="center" vertical="center" textRotation="90" wrapTex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textRotation="90"/>
    </xf>
    <xf numFmtId="3" fontId="6" fillId="3" borderId="19" xfId="0" applyNumberFormat="1" applyFont="1" applyFill="1" applyBorder="1" applyAlignment="1">
      <alignment horizontal="center" vertical="center" textRotation="90"/>
    </xf>
    <xf numFmtId="3" fontId="6" fillId="0" borderId="26" xfId="0" applyNumberFormat="1" applyFont="1" applyBorder="1" applyAlignment="1">
      <alignment horizontal="center" vertical="center" textRotation="90"/>
    </xf>
    <xf numFmtId="3" fontId="6" fillId="0" borderId="19" xfId="0" applyNumberFormat="1" applyFont="1" applyBorder="1" applyAlignment="1">
      <alignment horizontal="center" vertical="center" textRotation="90"/>
    </xf>
    <xf numFmtId="0" fontId="17" fillId="9" borderId="21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3" fontId="6" fillId="9" borderId="26" xfId="0" applyNumberFormat="1" applyFont="1" applyFill="1" applyBorder="1" applyAlignment="1">
      <alignment horizontal="center" vertical="center" textRotation="90"/>
    </xf>
    <xf numFmtId="3" fontId="6" fillId="9" borderId="19" xfId="0" applyNumberFormat="1" applyFont="1" applyFill="1" applyBorder="1" applyAlignment="1">
      <alignment horizontal="center" vertical="center" textRotation="90"/>
    </xf>
    <xf numFmtId="3" fontId="12" fillId="5" borderId="7" xfId="0" applyNumberFormat="1" applyFont="1" applyFill="1" applyBorder="1" applyAlignment="1">
      <alignment horizontal="center" vertical="center" textRotation="90"/>
    </xf>
  </cellXfs>
  <cellStyles count="36">
    <cellStyle name="Milliers [0] 2" xfId="25" xr:uid="{00000000-0005-0000-0000-000002000000}"/>
    <cellStyle name="Milliers 2 2" xfId="3" xr:uid="{00000000-0005-0000-0000-000003000000}"/>
    <cellStyle name="Milliers 2 3" xfId="7" xr:uid="{00000000-0005-0000-0000-000004000000}"/>
    <cellStyle name="Milliers 3" xfId="13" xr:uid="{00000000-0005-0000-0000-000005000000}"/>
    <cellStyle name="Milliers 4" xfId="6" xr:uid="{00000000-0005-0000-0000-000006000000}"/>
    <cellStyle name="Milliers 6 2" xfId="26" xr:uid="{00000000-0005-0000-0000-000007000000}"/>
    <cellStyle name="Normal" xfId="0" builtinId="0"/>
    <cellStyle name="Normal 10" xfId="18" xr:uid="{00000000-0005-0000-0000-00000B000000}"/>
    <cellStyle name="Normal 2" xfId="10" xr:uid="{00000000-0005-0000-0000-00000C000000}"/>
    <cellStyle name="Normal 2 2" xfId="21" xr:uid="{00000000-0005-0000-0000-00000D000000}"/>
    <cellStyle name="Normal 2 2 2" xfId="32" xr:uid="{00000000-0005-0000-0000-00000E000000}"/>
    <cellStyle name="Normal 2 3" xfId="22" xr:uid="{00000000-0005-0000-0000-00000F000000}"/>
    <cellStyle name="Normal 2 3 2" xfId="15" xr:uid="{00000000-0005-0000-0000-000010000000}"/>
    <cellStyle name="Normal 2 3 2 2" xfId="24" xr:uid="{00000000-0005-0000-0000-000011000000}"/>
    <cellStyle name="Normal 2 4" xfId="12" xr:uid="{00000000-0005-0000-0000-000012000000}"/>
    <cellStyle name="Normal 2 4 2" xfId="16" xr:uid="{00000000-0005-0000-0000-000013000000}"/>
    <cellStyle name="Normal 3" xfId="27" xr:uid="{00000000-0005-0000-0000-000014000000}"/>
    <cellStyle name="Normal 3 2" xfId="2" xr:uid="{00000000-0005-0000-0000-000015000000}"/>
    <cellStyle name="Normal 3 3" xfId="20" xr:uid="{00000000-0005-0000-0000-000016000000}"/>
    <cellStyle name="Normal 3 4" xfId="14" xr:uid="{00000000-0005-0000-0000-000017000000}"/>
    <cellStyle name="Normal 3 5" xfId="19" xr:uid="{00000000-0005-0000-0000-000018000000}"/>
    <cellStyle name="Normal 4" xfId="1" xr:uid="{00000000-0005-0000-0000-000019000000}"/>
    <cellStyle name="Normal 4 2" xfId="9" xr:uid="{00000000-0005-0000-0000-00001A000000}"/>
    <cellStyle name="Normal 4 2 2" xfId="31" xr:uid="{00000000-0005-0000-0000-00001B000000}"/>
    <cellStyle name="Normal 5 2" xfId="11" xr:uid="{00000000-0005-0000-0000-00001C000000}"/>
    <cellStyle name="Normal 5 2 2" xfId="33" xr:uid="{00000000-0005-0000-0000-00001D000000}"/>
    <cellStyle name="Normal 5 3" xfId="29" xr:uid="{00000000-0005-0000-0000-00001E000000}"/>
    <cellStyle name="Normal 6" xfId="23" xr:uid="{00000000-0005-0000-0000-00001F000000}"/>
    <cellStyle name="Normal 6 2" xfId="5" xr:uid="{00000000-0005-0000-0000-000020000000}"/>
    <cellStyle name="Normal 6 2 2" xfId="35" xr:uid="{00000000-0005-0000-0000-000021000000}"/>
    <cellStyle name="Normal 6 3" xfId="30" xr:uid="{00000000-0005-0000-0000-000022000000}"/>
    <cellStyle name="Normal 6 3 2" xfId="4" xr:uid="{00000000-0005-0000-0000-000023000000}"/>
    <cellStyle name="Normal 7" xfId="8" xr:uid="{00000000-0005-0000-0000-000024000000}"/>
    <cellStyle name="Normal 7 2" xfId="34" xr:uid="{00000000-0005-0000-0000-000025000000}"/>
    <cellStyle name="Normal 8" xfId="17" xr:uid="{00000000-0005-0000-0000-000026000000}"/>
    <cellStyle name="Normal 9" xfId="28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PIP1\Desktop\Nouveau%20dossier\BIP_OUEST\HAUT_NKAM%20-%20Copi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C%20JUILLET%202016\Users\HUP%20Dual-Core\Documents\DPIP\sds\NOUVEAU%20SDS%202015\CANEVAS\Annexe%20r&#233;f&#233;rentiel%20des%20d&#233;parteme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BD\LUC%20B%20DIMAI\EN%20COURS\BIP-PPBS\COMITE%20NATIONAL%20SUIVI%20EXE%20BIP\2017\2.COMITE-2S-2017\CODE\Code-31-COMITES-2S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"/>
      <sheetName val="H-NKAM"/>
      <sheetName val="Synthese difficultés"/>
      <sheetName val="REC_FIN"/>
      <sheetName val="C_BAFANG"/>
      <sheetName val="C_BANWA"/>
      <sheetName val="C_BANDJA"/>
      <sheetName val="C_BANKA"/>
      <sheetName val="C_BANA"/>
      <sheetName val="C_KEKEM"/>
      <sheetName val="C_BAKOU"/>
      <sheetName val="P_BANA"/>
      <sheetName val="P_BANWA"/>
      <sheetName val="P_KEKEM"/>
      <sheetName val="P_BANDJA"/>
      <sheetName val="P_BAKOU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G4" t="str">
            <v>DAO attendu du MO</v>
          </cell>
        </row>
        <row r="5">
          <cell r="G5" t="str">
            <v>DAO reçu</v>
          </cell>
        </row>
        <row r="6">
          <cell r="G6" t="str">
            <v>AO lancé</v>
          </cell>
        </row>
        <row r="7">
          <cell r="G7" t="str">
            <v>Marché attribué</v>
          </cell>
        </row>
        <row r="8">
          <cell r="G8" t="str">
            <v>Contrat signé</v>
          </cell>
        </row>
        <row r="9">
          <cell r="G9" t="str">
            <v>OS notifié</v>
          </cell>
        </row>
        <row r="10">
          <cell r="G10" t="str">
            <v>Marché réceptionné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ation des marchés"/>
      <sheetName val="BIP 20__"/>
      <sheetName val="PIP 2014"/>
      <sheetName val="plan d'urgence"/>
      <sheetName val="Synthese difficultés"/>
      <sheetName val="Suivi administratif"/>
      <sheetName val="Projets à problème"/>
      <sheetName val="Synthèse par chapitre"/>
      <sheetName val="Synthèse par Commune"/>
    </sheetNames>
    <sheetDataSet>
      <sheetData sheetId="0"/>
      <sheetData sheetId="1">
        <row r="33">
          <cell r="A33" t="str">
            <v>* - DAO en cours de finalisation - DAO reçu - AO lancé - Contrat attribué - Contrat signé - OS notifié - Contrat réceptionné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_Parprojet(BIP2015)"/>
      <sheetName val="Code-Chap"/>
      <sheetName val="NatureEco"/>
      <sheetName val="Synthèse DP"/>
      <sheetName val="Synthèse Liq"/>
      <sheetName val="Synthèse Ord"/>
      <sheetName val="Synthèse1"/>
      <sheetName val="Synthèse2"/>
      <sheetName val="Synthèse3"/>
      <sheetName val="Grape-Evol-GC"/>
      <sheetName val="Regions+"/>
      <sheetName val="Graph-Ordre-Eng(ALL)"/>
      <sheetName val="Graph-Ordre-Ord(ALL)"/>
      <sheetName val="Graph-Ordre-Eng (RI)"/>
      <sheetName val="Graph-Ordre-Ord (RI)"/>
      <sheetName val="Graph-Ordre-Eng (HP)"/>
      <sheetName val="Graph-Ordre-Liq (RI)"/>
      <sheetName val="Graph-Ordre-Liq(ALL)"/>
      <sheetName val="Graph-Ordre-Liq (HP)"/>
      <sheetName val="Graph-Ordre-Ord (HP)"/>
      <sheetName val="Synthèse-Vir"/>
      <sheetName val="Vir-2"/>
      <sheetName val="Synthese-IMP(Eng)"/>
      <sheetName val="Annexe-Chap"/>
      <sheetName val="Annexe-FCPR"/>
      <sheetName val="Annexe-FCPTD"/>
      <sheetName val="Annexe-SUBV"/>
      <sheetName val="Annexe-PLANUT"/>
      <sheetName val="Annexe-ARI-GC"/>
      <sheetName val="Annexe-C2D"/>
      <sheetName val="CAN"/>
      <sheetName val="Annexe-FINEX"/>
      <sheetName val="Synthese-Eng+"/>
      <sheetName val="Synthese-Liq+"/>
      <sheetName val="Synthese-Ord+"/>
      <sheetName val="Synthese-IMP(Liq)"/>
      <sheetName val="Synthese-IMP(Ord)"/>
      <sheetName val="CommandSheet"/>
      <sheetName val="Dotations"/>
      <sheetName val="BIP2017(COMITE-2S-17)+DP"/>
      <sheetName val="RI (2)"/>
      <sheetName val="Sheet10"/>
      <sheetName val="AD+EN+NO(15+40)"/>
      <sheetName val="Sheet9"/>
      <sheetName val="Sheet8"/>
      <sheetName val="ExtrRphys030218-210503"/>
      <sheetName val="Sheet6"/>
      <sheetName val="CD-base"/>
      <sheetName val="DataGC(31-12-17)-DP"/>
      <sheetName val="TYPE-creDIT"/>
      <sheetName val="Synthèse Eng"/>
      <sheetName val="Graphiques Comparatifs-2"/>
      <sheetName val="Dyn-RI"/>
      <sheetName val="Dyn-RI (2)"/>
      <sheetName val="DynChapGC"/>
      <sheetName val="DynChapGC (HP)"/>
      <sheetName val="ParCatg040218-124135"/>
      <sheetName val="ParCatg040218-154853"/>
      <sheetName val="ParCatg050218-134603"/>
      <sheetName val="ParCatg050218-135252"/>
      <sheetName val="ParCatg050218-142348"/>
      <sheetName val="ParCatg050218-144631"/>
      <sheetName val="tab1(AD+...)-sante+Ed"/>
      <sheetName val="tab2(AD+...)-sante+Ed"/>
      <sheetName val="Exe par Région"/>
      <sheetName val="JP2017+Vir+JPexec"/>
    </sheetNames>
    <sheetDataSet>
      <sheetData sheetId="0"/>
      <sheetData sheetId="1">
        <row r="4">
          <cell r="C4" t="str">
            <v>01</v>
          </cell>
          <cell r="D4" t="str">
            <v>PRC</v>
          </cell>
          <cell r="E4" t="str">
            <v>PRESIDENCE DE LA REPUBLIQUE</v>
          </cell>
          <cell r="F4" t="str">
            <v>SOUVERAINETE ET GOUVERNANCE</v>
          </cell>
        </row>
        <row r="5">
          <cell r="C5" t="str">
            <v>02</v>
          </cell>
          <cell r="D5" t="str">
            <v>SRP</v>
          </cell>
          <cell r="E5" t="str">
            <v>SERVICES RATTACHES A LA PRESIDENCE</v>
          </cell>
          <cell r="F5" t="str">
            <v>SOUVERAINETE ET GOUVERNANCE</v>
          </cell>
        </row>
        <row r="6">
          <cell r="C6" t="str">
            <v>03</v>
          </cell>
          <cell r="D6" t="str">
            <v>AN</v>
          </cell>
          <cell r="E6" t="str">
            <v>ASSEMBLEE NATIONALE</v>
          </cell>
          <cell r="F6" t="str">
            <v>SOUVERAINETE ET GOUVERNANCE</v>
          </cell>
        </row>
        <row r="7">
          <cell r="C7" t="str">
            <v>04</v>
          </cell>
          <cell r="D7" t="str">
            <v>SPM</v>
          </cell>
          <cell r="E7" t="str">
            <v>SERVICES DU PREMIER MINISTRE</v>
          </cell>
          <cell r="F7" t="str">
            <v>SOUVERAINETE ET GOUVERNANCE</v>
          </cell>
        </row>
        <row r="8">
          <cell r="C8" t="str">
            <v>05</v>
          </cell>
          <cell r="D8" t="str">
            <v>CES</v>
          </cell>
          <cell r="E8" t="str">
            <v>CONSEIL ECONOMIQUE ET SOCIAL</v>
          </cell>
          <cell r="F8" t="str">
            <v>SOUVERAINETE ET GOUVERNANCE</v>
          </cell>
        </row>
        <row r="9">
          <cell r="C9" t="str">
            <v>06</v>
          </cell>
          <cell r="D9" t="str">
            <v>MINREX</v>
          </cell>
          <cell r="E9" t="str">
            <v>MINISTERE DES RELATIONS EXTERIEURES</v>
          </cell>
          <cell r="F9" t="str">
            <v>SOUVERAINETE ET GOUVERNANCE</v>
          </cell>
        </row>
        <row r="10">
          <cell r="C10" t="str">
            <v>07</v>
          </cell>
          <cell r="D10" t="str">
            <v>MINATD</v>
          </cell>
          <cell r="E10" t="str">
            <v>MINISTERE DE L'ADMINISTRATION TERRITORIALE ET DE LA DECENTRALISATION</v>
          </cell>
          <cell r="F10" t="str">
            <v>ADMINISTRATION GENERALE ET FINANCIERE</v>
          </cell>
        </row>
        <row r="11">
          <cell r="C11" t="str">
            <v>08</v>
          </cell>
          <cell r="D11" t="str">
            <v>MINJUSTICE</v>
          </cell>
          <cell r="E11" t="str">
            <v>MINISTERE DE LA JUSTICE</v>
          </cell>
          <cell r="F11" t="str">
            <v>SOUVERAINETE ET GOUVERNANCE</v>
          </cell>
        </row>
        <row r="12">
          <cell r="C12" t="str">
            <v>09</v>
          </cell>
          <cell r="D12" t="str">
            <v>COUR SUPREME</v>
          </cell>
          <cell r="E12" t="str">
            <v>COUR SUPREME</v>
          </cell>
          <cell r="F12" t="str">
            <v>SOUVERAINETE ET GOUVERNANCE</v>
          </cell>
        </row>
        <row r="13">
          <cell r="C13" t="str">
            <v>10</v>
          </cell>
          <cell r="D13" t="str">
            <v>MINMAP</v>
          </cell>
          <cell r="E13" t="str">
            <v>MINISTERE DES MARCHES PUBLICS</v>
          </cell>
          <cell r="F13" t="str">
            <v>ADMINISTRATION GENERALE ET FINANCIERE</v>
          </cell>
        </row>
        <row r="14">
          <cell r="C14" t="str">
            <v>11</v>
          </cell>
          <cell r="D14" t="str">
            <v>CONSUPE</v>
          </cell>
          <cell r="E14" t="str">
            <v>CONTROLE SUPERIEUR DE L'ETAT</v>
          </cell>
          <cell r="F14" t="str">
            <v>SOUVERAINETE ET GOUVERNANCE</v>
          </cell>
        </row>
        <row r="15">
          <cell r="C15" t="str">
            <v>12</v>
          </cell>
          <cell r="D15" t="str">
            <v>DGSN</v>
          </cell>
          <cell r="E15" t="str">
            <v>DELEGATION GENERALE A LA SURETE NATIONALE</v>
          </cell>
          <cell r="F15" t="str">
            <v>DEFENSE ET SECURITE</v>
          </cell>
        </row>
        <row r="16">
          <cell r="C16" t="str">
            <v>13</v>
          </cell>
          <cell r="D16" t="str">
            <v>MINDEF</v>
          </cell>
          <cell r="E16" t="str">
            <v>MINISTERE DE LA DEFENSE</v>
          </cell>
          <cell r="F16" t="str">
            <v>DEFENSE ET SECURITE</v>
          </cell>
        </row>
        <row r="17">
          <cell r="C17" t="str">
            <v>14</v>
          </cell>
          <cell r="D17" t="str">
            <v>MINAC</v>
          </cell>
          <cell r="E17" t="str">
            <v>MINISTERE DES ARTS ET DE LA CULTURE</v>
          </cell>
          <cell r="F17" t="str">
            <v>CULTURE,SPORTS ET LOISIRS</v>
          </cell>
        </row>
        <row r="18">
          <cell r="C18" t="str">
            <v>15</v>
          </cell>
          <cell r="D18" t="str">
            <v>MINEDUB</v>
          </cell>
          <cell r="E18" t="str">
            <v>MINISTERE DE L'EDUCATION DE BASE</v>
          </cell>
          <cell r="F18" t="str">
            <v>EDUCATION</v>
          </cell>
        </row>
        <row r="19">
          <cell r="C19" t="str">
            <v>16</v>
          </cell>
          <cell r="D19" t="str">
            <v>MINSEP</v>
          </cell>
          <cell r="E19" t="str">
            <v>MINISTERE DES SPORTS ET DE L'EDUCATION PHYSIQUE</v>
          </cell>
          <cell r="F19" t="str">
            <v>CULTURE,SPORTS ET LOISIRS</v>
          </cell>
        </row>
        <row r="20">
          <cell r="C20" t="str">
            <v>17</v>
          </cell>
          <cell r="D20" t="str">
            <v>MINCOM</v>
          </cell>
          <cell r="E20" t="str">
            <v>MINISTERE DE LA COMMUNICATION</v>
          </cell>
          <cell r="F20" t="str">
            <v>CULTURE,SPORTS ET LOISIRS</v>
          </cell>
        </row>
        <row r="21">
          <cell r="C21" t="str">
            <v>18</v>
          </cell>
          <cell r="D21" t="str">
            <v>MINESUP</v>
          </cell>
          <cell r="E21" t="str">
            <v>MINISTERE DE L'ENSEIGNEMENT SUPERIEUR</v>
          </cell>
          <cell r="F21" t="str">
            <v>EDUCATION</v>
          </cell>
        </row>
        <row r="22">
          <cell r="C22" t="str">
            <v>19</v>
          </cell>
          <cell r="D22" t="str">
            <v>MINRESI</v>
          </cell>
          <cell r="E22" t="str">
            <v>MINISTERE DE LA RECHERCHE SCIENTIFIQUE ET DE L'INNOVATION</v>
          </cell>
          <cell r="F22" t="str">
            <v>EDUCATION</v>
          </cell>
        </row>
        <row r="23">
          <cell r="C23" t="str">
            <v>20</v>
          </cell>
          <cell r="D23" t="str">
            <v>MINFI</v>
          </cell>
          <cell r="E23" t="str">
            <v>MINISTERE DES FINANCES</v>
          </cell>
          <cell r="F23" t="str">
            <v>ADMINISTRATION GENERALE ET FINANCIERE</v>
          </cell>
        </row>
        <row r="24">
          <cell r="C24" t="str">
            <v>21</v>
          </cell>
          <cell r="D24" t="str">
            <v>MINCOMMERCE</v>
          </cell>
          <cell r="E24" t="str">
            <v>MINISTERE DU COMMERCE</v>
          </cell>
          <cell r="F24" t="str">
            <v>PRODUCTION ET COMMERCE</v>
          </cell>
        </row>
        <row r="25">
          <cell r="C25" t="str">
            <v>22</v>
          </cell>
          <cell r="D25" t="str">
            <v>MINEPAT</v>
          </cell>
          <cell r="E25" t="str">
            <v>MINISTERE DE L'ECONOMIE, DE LA PLANIFICATION ET DE L'AMENAGEMENT DU TERRITOIRE</v>
          </cell>
          <cell r="F25" t="str">
            <v>ADMINISTRATION GENERALE ET FINANCIERE</v>
          </cell>
        </row>
        <row r="26">
          <cell r="C26" t="str">
            <v>23</v>
          </cell>
          <cell r="D26" t="str">
            <v>MINTOURL</v>
          </cell>
          <cell r="E26" t="str">
            <v>MINISTERE DU TOURISME ET DES LOISIRS</v>
          </cell>
          <cell r="F26" t="str">
            <v>PRODUCTION ET COMMERCE</v>
          </cell>
        </row>
        <row r="27">
          <cell r="C27" t="str">
            <v>25</v>
          </cell>
          <cell r="D27" t="str">
            <v>MINESEC</v>
          </cell>
          <cell r="E27" t="str">
            <v>MINISTERE DES ENSEIGNEMENTS SECONDAIRES</v>
          </cell>
          <cell r="F27" t="str">
            <v>EDUCATION</v>
          </cell>
        </row>
        <row r="28">
          <cell r="C28" t="str">
            <v>26</v>
          </cell>
          <cell r="D28" t="str">
            <v>MINJEC</v>
          </cell>
          <cell r="E28" t="str">
            <v>MINISTERE DE LA JEUNESSE ET DE L'EDUCATION CIVIQUE</v>
          </cell>
          <cell r="F28" t="str">
            <v>CULTURE,SPORTS ET LOISIRS</v>
          </cell>
        </row>
        <row r="29">
          <cell r="C29" t="str">
            <v>28</v>
          </cell>
          <cell r="D29" t="str">
            <v>MINEPDED</v>
          </cell>
          <cell r="E29" t="str">
            <v>MINISTERE DE L'ENVIRONNEMENT, DE LA PROTECTION DE LA NATURE ET DU DEVELOPPEMENT DURABLE</v>
          </cell>
          <cell r="F29" t="str">
            <v>PRODUCTION ET COMMERCE</v>
          </cell>
        </row>
        <row r="30">
          <cell r="C30" t="str">
            <v>29</v>
          </cell>
          <cell r="D30" t="str">
            <v>MINMIDT</v>
          </cell>
          <cell r="E30" t="str">
            <v>MINISTERE DES MINES, DE L'INDUSTRIE ET DU DEVELOPPEMENT TECHNOLOGIQUE</v>
          </cell>
          <cell r="F30" t="str">
            <v>PRODUCTION ET COMMERCE</v>
          </cell>
        </row>
        <row r="31">
          <cell r="C31" t="str">
            <v>30</v>
          </cell>
          <cell r="D31" t="str">
            <v>MINADER</v>
          </cell>
          <cell r="E31" t="str">
            <v>MINISTERE DE L'AGRICULTURE ET DU DEVELOPPEMENT RURAL</v>
          </cell>
          <cell r="F31" t="str">
            <v>PRODUCTION ET COMMERCE</v>
          </cell>
        </row>
        <row r="32">
          <cell r="C32" t="str">
            <v>31</v>
          </cell>
          <cell r="D32" t="str">
            <v>MINEPIA</v>
          </cell>
          <cell r="E32" t="str">
            <v>MINISTERE DE L'ELEVAGE, DES PECHES ET DES INDUSTRIES ANIMALES</v>
          </cell>
          <cell r="F32" t="str">
            <v>PRODUCTION ET COMMERCE</v>
          </cell>
        </row>
        <row r="33">
          <cell r="C33" t="str">
            <v>32</v>
          </cell>
          <cell r="D33" t="str">
            <v>MINEE</v>
          </cell>
          <cell r="E33" t="str">
            <v>MINISTERE DE L'EAU ET DE L'ENERGIE</v>
          </cell>
          <cell r="F33" t="str">
            <v>INFRASTRUCTURES PRODUCTIVES</v>
          </cell>
        </row>
        <row r="34">
          <cell r="C34" t="str">
            <v>33</v>
          </cell>
          <cell r="D34" t="str">
            <v>MINFOF</v>
          </cell>
          <cell r="E34" t="str">
            <v>MINISTERE DES FORETS ET DE LA FAUNE</v>
          </cell>
          <cell r="F34" t="str">
            <v>PRODUCTION ET COMMERCE</v>
          </cell>
        </row>
        <row r="35">
          <cell r="C35" t="str">
            <v>35</v>
          </cell>
          <cell r="D35" t="str">
            <v>MINEFOP</v>
          </cell>
          <cell r="E35" t="str">
            <v>MINISTERE DE L'EMPLOI ET DE LA FORMATION PROFESSIONNELLE</v>
          </cell>
          <cell r="F35" t="str">
            <v>DEVELOPPEMENT SOCIAL ET EMPLOI</v>
          </cell>
        </row>
        <row r="36">
          <cell r="C36" t="str">
            <v>36</v>
          </cell>
          <cell r="D36" t="str">
            <v>MINTP</v>
          </cell>
          <cell r="E36" t="str">
            <v>MINISTERE DES TRAVAUX PUBLICS</v>
          </cell>
          <cell r="F36" t="str">
            <v>INFRASTRUCTURES PRODUCTIVES</v>
          </cell>
        </row>
        <row r="37">
          <cell r="C37" t="str">
            <v>37</v>
          </cell>
          <cell r="D37" t="str">
            <v>MINDCAF</v>
          </cell>
          <cell r="E37" t="str">
            <v>MINISTERE DES DOMAINES, DU CADASTRE ET DES AFFAIRES FONCIERES</v>
          </cell>
          <cell r="F37" t="str">
            <v>INFRASTRUCTURES PRODUCTIVES</v>
          </cell>
        </row>
        <row r="38">
          <cell r="C38" t="str">
            <v>38</v>
          </cell>
          <cell r="D38" t="str">
            <v>MINHDU</v>
          </cell>
          <cell r="E38" t="str">
            <v xml:space="preserve">MINISTERE DE L'HABITAT ET DU DEVELOPPEMENT URBAIN </v>
          </cell>
          <cell r="F38" t="str">
            <v>INFRASTRUCTURES PRODUCTIVES</v>
          </cell>
        </row>
        <row r="39">
          <cell r="C39" t="str">
            <v>39</v>
          </cell>
          <cell r="D39" t="str">
            <v>MINPMEESA</v>
          </cell>
          <cell r="E39" t="str">
            <v>MINISTERE DES PETITES ET MOYENNES ENTREPRISES, DE L'ECONOMIE SOCIALE ET DE L'ARTISANAT</v>
          </cell>
          <cell r="F39" t="str">
            <v>PRODUCTION ET COMMERCE</v>
          </cell>
        </row>
        <row r="40">
          <cell r="C40" t="str">
            <v>40</v>
          </cell>
          <cell r="D40" t="str">
            <v>MINSANTE</v>
          </cell>
          <cell r="E40" t="str">
            <v>MINISTERE DE LA SANTE PUBLIQUE</v>
          </cell>
          <cell r="F40" t="str">
            <v>SANTE</v>
          </cell>
        </row>
        <row r="41">
          <cell r="C41" t="str">
            <v>41</v>
          </cell>
          <cell r="D41" t="str">
            <v>MINTSS</v>
          </cell>
          <cell r="E41" t="str">
            <v>MINISTERE DU TRAVAIL ET DE LA SECURITE SOCIALE</v>
          </cell>
          <cell r="F41" t="str">
            <v>DEVELOPPEMENT SOCIAL ET EMPLOI</v>
          </cell>
        </row>
        <row r="42">
          <cell r="C42" t="str">
            <v>42</v>
          </cell>
          <cell r="D42" t="str">
            <v>MINAS</v>
          </cell>
          <cell r="E42" t="str">
            <v>MINISTERE DES AFFAIRES SOCIALES</v>
          </cell>
          <cell r="F42" t="str">
            <v>DEVELOPPEMENT SOCIAL ET EMPLOI</v>
          </cell>
        </row>
        <row r="43">
          <cell r="C43" t="str">
            <v>43</v>
          </cell>
          <cell r="D43" t="str">
            <v>MINPROFF</v>
          </cell>
          <cell r="E43" t="str">
            <v>MINISTERE DE LA PROMOTION DE LA FEMME ET DE LA FAMILLE</v>
          </cell>
          <cell r="F43" t="str">
            <v>DEVELOPPEMENT SOCIAL ET EMPLOI</v>
          </cell>
        </row>
        <row r="44">
          <cell r="C44" t="str">
            <v>45</v>
          </cell>
          <cell r="D44" t="str">
            <v>MINPOSTEL</v>
          </cell>
          <cell r="E44" t="str">
            <v>MINISTERE DES POSTES ET TELECOMMUNICATIONS</v>
          </cell>
          <cell r="F44" t="str">
            <v>INFRASTRUCTURES PRODUCTIVES</v>
          </cell>
        </row>
        <row r="45">
          <cell r="C45" t="str">
            <v>46</v>
          </cell>
          <cell r="D45" t="str">
            <v>MINT</v>
          </cell>
          <cell r="E45" t="str">
            <v>MINISTERE DES TRANSPORTS</v>
          </cell>
          <cell r="F45" t="str">
            <v>INFRASTRUCTURES PRODUCTIVES</v>
          </cell>
        </row>
        <row r="46">
          <cell r="C46" t="str">
            <v>50</v>
          </cell>
          <cell r="D46" t="str">
            <v>MINFOPRA</v>
          </cell>
          <cell r="E46" t="str">
            <v>MINISTERE DE LA FONCTION PUBLIQUE ET DE LA REFORME ADMINISTRATIVE</v>
          </cell>
          <cell r="F46" t="str">
            <v>ADMINISTRATION GENERALE ET FINANCIERE</v>
          </cell>
        </row>
        <row r="47">
          <cell r="C47" t="str">
            <v>51</v>
          </cell>
          <cell r="D47" t="str">
            <v>ELECAM</v>
          </cell>
          <cell r="E47" t="str">
            <v>ELECTIONS CAMEROON</v>
          </cell>
          <cell r="F47" t="str">
            <v>SOUVERAINETE ET GOUVERNANCE</v>
          </cell>
        </row>
        <row r="48">
          <cell r="C48" t="str">
            <v>52</v>
          </cell>
          <cell r="D48" t="str">
            <v>CNDHL</v>
          </cell>
          <cell r="E48" t="str">
            <v>COMMISSION NATIONALE DES DROITS DE L'HOMME ET DES LIBERTES</v>
          </cell>
          <cell r="F48" t="str">
            <v>SOUVERAINETE ET GOUVERNANCE</v>
          </cell>
        </row>
        <row r="49">
          <cell r="C49" t="str">
            <v>53</v>
          </cell>
          <cell r="D49" t="str">
            <v>SENAT</v>
          </cell>
          <cell r="E49" t="str">
            <v>SENAT</v>
          </cell>
          <cell r="F49" t="str">
            <v>SOUVERAINETE ET GOUVERNANCE</v>
          </cell>
        </row>
        <row r="50">
          <cell r="C50">
            <v>65</v>
          </cell>
        </row>
        <row r="51">
          <cell r="C51" t="str">
            <v>92</v>
          </cell>
          <cell r="D51" t="str">
            <v>PARTICIPATIONS</v>
          </cell>
          <cell r="E51" t="str">
            <v xml:space="preserve">PARTICIPATIONS </v>
          </cell>
          <cell r="F51" t="str">
            <v>CHAPITRES COMMUNS</v>
          </cell>
        </row>
        <row r="52">
          <cell r="C52" t="str">
            <v>93</v>
          </cell>
          <cell r="D52" t="str">
            <v>REHABILITATION</v>
          </cell>
          <cell r="E52" t="str">
            <v>REHABILITATION/RESTRUCTURATION</v>
          </cell>
          <cell r="F52" t="str">
            <v>CHAPITRES COMMUNS</v>
          </cell>
        </row>
        <row r="53">
          <cell r="C53" t="str">
            <v>94</v>
          </cell>
          <cell r="D53" t="str">
            <v>INTERVENTIONS</v>
          </cell>
          <cell r="E53" t="str">
            <v>INTERVENTIONS  EN INVESTISSEMENTS</v>
          </cell>
          <cell r="F53" t="str">
            <v>CHAPITRES COMMUNS</v>
          </cell>
        </row>
        <row r="54">
          <cell r="C54" t="str">
            <v>95</v>
          </cell>
          <cell r="D54" t="str">
            <v>REPORT</v>
          </cell>
          <cell r="E54" t="str">
            <v>REPORT</v>
          </cell>
          <cell r="F54" t="str">
            <v>CHAPITRES COMMUNS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6A2E-A689-4160-93FF-6CBB3D76B6E2}">
  <sheetPr>
    <tabColor rgb="FF00B050"/>
  </sheetPr>
  <dimension ref="A1:O9"/>
  <sheetViews>
    <sheetView tabSelected="1" workbookViewId="0">
      <selection activeCell="E19" sqref="E19"/>
    </sheetView>
  </sheetViews>
  <sheetFormatPr baseColWidth="10" defaultRowHeight="14.4" x14ac:dyDescent="0.3"/>
  <cols>
    <col min="1" max="1" width="26.5546875" bestFit="1" customWidth="1"/>
    <col min="2" max="2" width="7.88671875" bestFit="1" customWidth="1"/>
    <col min="3" max="3" width="14.33203125" bestFit="1" customWidth="1"/>
    <col min="4" max="4" width="7.88671875" bestFit="1" customWidth="1"/>
    <col min="5" max="5" width="12.33203125" bestFit="1" customWidth="1"/>
    <col min="6" max="6" width="7.88671875" bestFit="1" customWidth="1"/>
    <col min="7" max="7" width="14.33203125" bestFit="1" customWidth="1"/>
    <col min="8" max="8" width="7.88671875" bestFit="1" customWidth="1"/>
    <col min="9" max="9" width="13.33203125" bestFit="1" customWidth="1"/>
    <col min="10" max="10" width="7.88671875" bestFit="1" customWidth="1"/>
    <col min="11" max="11" width="13.33203125" bestFit="1" customWidth="1"/>
    <col min="12" max="12" width="7.88671875" bestFit="1" customWidth="1"/>
    <col min="13" max="13" width="14.33203125" bestFit="1" customWidth="1"/>
    <col min="14" max="14" width="7.88671875" bestFit="1" customWidth="1"/>
    <col min="15" max="15" width="15.77734375" bestFit="1" customWidth="1"/>
  </cols>
  <sheetData>
    <row r="1" spans="1:15" x14ac:dyDescent="0.3">
      <c r="A1" s="45" t="s">
        <v>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3">
      <c r="A2" s="46" t="s">
        <v>80</v>
      </c>
      <c r="B2" s="47" t="s">
        <v>81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3">
      <c r="A3" s="46"/>
      <c r="B3" s="48" t="s">
        <v>7</v>
      </c>
      <c r="C3" s="48"/>
      <c r="D3" s="48" t="s">
        <v>4</v>
      </c>
      <c r="E3" s="48"/>
      <c r="F3" s="48" t="s">
        <v>2</v>
      </c>
      <c r="G3" s="48"/>
      <c r="H3" s="48" t="s">
        <v>0</v>
      </c>
      <c r="I3" s="48"/>
      <c r="J3" s="48" t="s">
        <v>1</v>
      </c>
      <c r="K3" s="48"/>
      <c r="L3" s="48" t="s">
        <v>3</v>
      </c>
      <c r="M3" s="48"/>
      <c r="N3" s="48" t="s">
        <v>82</v>
      </c>
      <c r="O3" s="48" t="s">
        <v>83</v>
      </c>
    </row>
    <row r="4" spans="1:15" x14ac:dyDescent="0.3">
      <c r="A4" s="46"/>
      <c r="B4" s="43" t="s">
        <v>63</v>
      </c>
      <c r="C4" s="43" t="s">
        <v>36</v>
      </c>
      <c r="D4" s="43" t="s">
        <v>63</v>
      </c>
      <c r="E4" s="43" t="s">
        <v>36</v>
      </c>
      <c r="F4" s="43" t="s">
        <v>63</v>
      </c>
      <c r="G4" s="43" t="s">
        <v>36</v>
      </c>
      <c r="H4" s="43" t="s">
        <v>63</v>
      </c>
      <c r="I4" s="43" t="s">
        <v>36</v>
      </c>
      <c r="J4" s="43" t="s">
        <v>63</v>
      </c>
      <c r="K4" s="43" t="s">
        <v>36</v>
      </c>
      <c r="L4" s="43" t="s">
        <v>63</v>
      </c>
      <c r="M4" s="43" t="s">
        <v>36</v>
      </c>
      <c r="N4" s="43" t="s">
        <v>63</v>
      </c>
      <c r="O4" s="43" t="s">
        <v>36</v>
      </c>
    </row>
    <row r="5" spans="1:15" x14ac:dyDescent="0.3">
      <c r="A5" s="9" t="s">
        <v>10</v>
      </c>
      <c r="B5" s="8">
        <v>32</v>
      </c>
      <c r="C5" s="8">
        <v>395185108224</v>
      </c>
      <c r="D5" s="8">
        <v>4</v>
      </c>
      <c r="E5" s="8">
        <v>4022088128</v>
      </c>
      <c r="F5" s="8">
        <v>432</v>
      </c>
      <c r="G5" s="8">
        <v>70999666041</v>
      </c>
      <c r="H5" s="8">
        <v>109</v>
      </c>
      <c r="I5" s="8">
        <v>15124658095</v>
      </c>
      <c r="J5" s="8">
        <v>65</v>
      </c>
      <c r="K5" s="8">
        <v>1834059718</v>
      </c>
      <c r="L5" s="8">
        <v>252</v>
      </c>
      <c r="M5" s="8">
        <v>144410934869</v>
      </c>
      <c r="N5" s="8">
        <v>894</v>
      </c>
      <c r="O5" s="8">
        <v>631576515075</v>
      </c>
    </row>
    <row r="6" spans="1:15" x14ac:dyDescent="0.3">
      <c r="A6" s="9" t="s">
        <v>9</v>
      </c>
      <c r="B6" s="8">
        <v>3</v>
      </c>
      <c r="C6" s="8">
        <v>1006231592</v>
      </c>
      <c r="D6" s="8">
        <v>2</v>
      </c>
      <c r="E6" s="8">
        <v>287998200</v>
      </c>
      <c r="F6" s="8">
        <v>439</v>
      </c>
      <c r="G6" s="8">
        <v>46145340390</v>
      </c>
      <c r="H6" s="8">
        <v>53</v>
      </c>
      <c r="I6" s="8">
        <v>4109598935</v>
      </c>
      <c r="J6" s="8">
        <v>82</v>
      </c>
      <c r="K6" s="8">
        <v>1925568890</v>
      </c>
      <c r="L6" s="8">
        <v>149</v>
      </c>
      <c r="M6" s="8">
        <v>30392944242</v>
      </c>
      <c r="N6" s="8">
        <v>728</v>
      </c>
      <c r="O6" s="8">
        <v>83867682249</v>
      </c>
    </row>
    <row r="7" spans="1:15" x14ac:dyDescent="0.3">
      <c r="A7" s="9" t="s">
        <v>11</v>
      </c>
      <c r="B7" s="8">
        <v>21</v>
      </c>
      <c r="C7" s="8">
        <v>46783755827</v>
      </c>
      <c r="D7" s="8">
        <v>14</v>
      </c>
      <c r="E7" s="8">
        <v>4637474521</v>
      </c>
      <c r="F7" s="8">
        <v>202</v>
      </c>
      <c r="G7" s="8">
        <v>97810152131</v>
      </c>
      <c r="H7" s="8">
        <v>182</v>
      </c>
      <c r="I7" s="8">
        <v>22478729702.400002</v>
      </c>
      <c r="J7" s="8">
        <v>52</v>
      </c>
      <c r="K7" s="8">
        <v>9442340773</v>
      </c>
      <c r="L7" s="8">
        <v>28</v>
      </c>
      <c r="M7" s="8">
        <v>9102665162</v>
      </c>
      <c r="N7" s="8">
        <v>499</v>
      </c>
      <c r="O7" s="8">
        <v>190255118116.39999</v>
      </c>
    </row>
    <row r="8" spans="1:15" x14ac:dyDescent="0.3">
      <c r="A8" s="9" t="s">
        <v>12</v>
      </c>
      <c r="B8" s="8">
        <v>1</v>
      </c>
      <c r="C8" s="8">
        <v>9450431452</v>
      </c>
      <c r="D8" s="8">
        <v>0</v>
      </c>
      <c r="E8" s="8">
        <v>0</v>
      </c>
      <c r="F8" s="8">
        <v>4747</v>
      </c>
      <c r="G8" s="8">
        <v>208316283843</v>
      </c>
      <c r="H8" s="8">
        <v>103</v>
      </c>
      <c r="I8" s="8">
        <v>9452655406</v>
      </c>
      <c r="J8" s="8">
        <v>781</v>
      </c>
      <c r="K8" s="8">
        <v>12268246736</v>
      </c>
      <c r="L8" s="8">
        <v>433</v>
      </c>
      <c r="M8" s="8">
        <v>47138072057</v>
      </c>
      <c r="N8" s="8">
        <v>6065</v>
      </c>
      <c r="O8" s="8">
        <v>286625689494</v>
      </c>
    </row>
    <row r="9" spans="1:15" x14ac:dyDescent="0.3">
      <c r="A9" s="43" t="s">
        <v>8</v>
      </c>
      <c r="B9" s="44">
        <v>57</v>
      </c>
      <c r="C9" s="44">
        <v>452425527095</v>
      </c>
      <c r="D9" s="44">
        <v>20</v>
      </c>
      <c r="E9" s="44">
        <v>8947560849</v>
      </c>
      <c r="F9" s="44">
        <v>5820</v>
      </c>
      <c r="G9" s="44">
        <v>423271442405</v>
      </c>
      <c r="H9" s="44">
        <v>447</v>
      </c>
      <c r="I9" s="44">
        <v>51165642138.400002</v>
      </c>
      <c r="J9" s="44">
        <v>980</v>
      </c>
      <c r="K9" s="44">
        <v>25470216117</v>
      </c>
      <c r="L9" s="44">
        <v>862</v>
      </c>
      <c r="M9" s="44">
        <v>231044616330</v>
      </c>
      <c r="N9" s="44">
        <v>8186</v>
      </c>
      <c r="O9" s="44">
        <v>1192325004934.3999</v>
      </c>
    </row>
  </sheetData>
  <mergeCells count="10">
    <mergeCell ref="A1:O1"/>
    <mergeCell ref="A2:A4"/>
    <mergeCell ref="B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J75"/>
  <sheetViews>
    <sheetView view="pageBreakPreview" zoomScale="80" zoomScaleNormal="100" zoomScaleSheetLayoutView="80" workbookViewId="0">
      <selection activeCell="L7" sqref="L7"/>
    </sheetView>
  </sheetViews>
  <sheetFormatPr baseColWidth="10" defaultColWidth="11.44140625" defaultRowHeight="14.4" x14ac:dyDescent="0.3"/>
  <cols>
    <col min="1" max="1" width="5.33203125" customWidth="1"/>
    <col min="2" max="2" width="5.6640625" customWidth="1"/>
    <col min="3" max="3" width="10.33203125" customWidth="1"/>
    <col min="4" max="4" width="6" customWidth="1"/>
    <col min="5" max="5" width="5.6640625" customWidth="1"/>
    <col min="6" max="7" width="6.33203125" customWidth="1"/>
    <col min="8" max="9" width="6.109375" customWidth="1"/>
    <col min="10" max="11" width="6.6640625" customWidth="1"/>
    <col min="12" max="15" width="7.33203125" customWidth="1"/>
    <col min="16" max="16" width="5.33203125" customWidth="1"/>
    <col min="17" max="17" width="6.5546875" customWidth="1"/>
    <col min="18" max="18" width="7.5546875" customWidth="1"/>
    <col min="19" max="20" width="6.6640625" customWidth="1"/>
    <col min="21" max="21" width="5.44140625" customWidth="1"/>
    <col min="22" max="22" width="6.6640625" customWidth="1"/>
    <col min="23" max="24" width="7.109375" customWidth="1"/>
    <col min="25" max="25" width="5.5546875" customWidth="1"/>
    <col min="26" max="27" width="7.6640625" bestFit="1" customWidth="1"/>
    <col min="28" max="28" width="7.6640625" customWidth="1"/>
    <col min="29" max="29" width="6.88671875" customWidth="1"/>
    <col min="30" max="31" width="7.6640625" bestFit="1" customWidth="1"/>
    <col min="32" max="32" width="7.6640625" customWidth="1"/>
    <col min="33" max="33" width="6.5546875" customWidth="1"/>
    <col min="34" max="34" width="7.5546875" customWidth="1"/>
    <col min="35" max="35" width="7.6640625" bestFit="1" customWidth="1"/>
  </cols>
  <sheetData>
    <row r="1" spans="1:36" ht="18" x14ac:dyDescent="0.35">
      <c r="A1" s="49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6" ht="22.2" customHeight="1" x14ac:dyDescent="0.3">
      <c r="A2" s="50" t="s">
        <v>13</v>
      </c>
      <c r="B2" s="51" t="s">
        <v>64</v>
      </c>
      <c r="C2" s="52"/>
      <c r="D2" s="57" t="s">
        <v>37</v>
      </c>
      <c r="E2" s="57"/>
      <c r="F2" s="57" t="s">
        <v>14</v>
      </c>
      <c r="G2" s="57"/>
      <c r="H2" s="57" t="s">
        <v>38</v>
      </c>
      <c r="I2" s="57"/>
      <c r="J2" s="57"/>
      <c r="K2" s="57" t="s">
        <v>39</v>
      </c>
      <c r="L2" s="57"/>
      <c r="M2" s="57"/>
      <c r="N2" s="57"/>
      <c r="O2" s="57" t="s">
        <v>15</v>
      </c>
      <c r="P2" s="57"/>
      <c r="Q2" s="57"/>
      <c r="R2" s="57"/>
      <c r="S2" s="57"/>
      <c r="T2" s="57" t="s">
        <v>16</v>
      </c>
      <c r="U2" s="57"/>
      <c r="V2" s="57"/>
      <c r="W2" s="57"/>
      <c r="X2" s="57" t="s">
        <v>17</v>
      </c>
      <c r="Y2" s="57"/>
      <c r="Z2" s="57"/>
      <c r="AA2" s="57"/>
      <c r="AB2" s="57" t="s">
        <v>18</v>
      </c>
      <c r="AC2" s="57"/>
      <c r="AD2" s="57"/>
      <c r="AE2" s="57"/>
      <c r="AF2" s="57" t="s">
        <v>19</v>
      </c>
      <c r="AG2" s="57"/>
      <c r="AH2" s="57"/>
      <c r="AI2" s="57"/>
    </row>
    <row r="3" spans="1:36" ht="51" customHeight="1" x14ac:dyDescent="0.3">
      <c r="A3" s="50"/>
      <c r="B3" s="53"/>
      <c r="C3" s="54"/>
      <c r="D3" s="58" t="s">
        <v>20</v>
      </c>
      <c r="E3" s="59" t="s">
        <v>21</v>
      </c>
      <c r="F3" s="61" t="s">
        <v>22</v>
      </c>
      <c r="G3" s="61" t="s">
        <v>23</v>
      </c>
      <c r="H3" s="58" t="s">
        <v>24</v>
      </c>
      <c r="I3" s="58" t="s">
        <v>25</v>
      </c>
      <c r="J3" s="62" t="s">
        <v>40</v>
      </c>
      <c r="K3" s="58" t="s">
        <v>26</v>
      </c>
      <c r="L3" s="58" t="s">
        <v>27</v>
      </c>
      <c r="M3" s="63" t="s">
        <v>41</v>
      </c>
      <c r="N3" s="63"/>
      <c r="O3" s="58" t="s">
        <v>42</v>
      </c>
      <c r="P3" s="58" t="s">
        <v>43</v>
      </c>
      <c r="Q3" s="58" t="s">
        <v>44</v>
      </c>
      <c r="R3" s="63" t="s">
        <v>28</v>
      </c>
      <c r="S3" s="63"/>
      <c r="T3" s="58" t="s">
        <v>45</v>
      </c>
      <c r="U3" s="58" t="s">
        <v>46</v>
      </c>
      <c r="V3" s="63" t="s">
        <v>29</v>
      </c>
      <c r="W3" s="63"/>
      <c r="X3" s="58" t="s">
        <v>47</v>
      </c>
      <c r="Y3" s="58" t="s">
        <v>48</v>
      </c>
      <c r="Z3" s="63" t="s">
        <v>30</v>
      </c>
      <c r="AA3" s="63"/>
      <c r="AB3" s="58" t="s">
        <v>49</v>
      </c>
      <c r="AC3" s="58" t="s">
        <v>50</v>
      </c>
      <c r="AD3" s="63" t="s">
        <v>31</v>
      </c>
      <c r="AE3" s="63"/>
      <c r="AF3" s="58" t="s">
        <v>51</v>
      </c>
      <c r="AG3" s="58" t="s">
        <v>52</v>
      </c>
      <c r="AH3" s="63" t="s">
        <v>32</v>
      </c>
      <c r="AI3" s="63"/>
    </row>
    <row r="4" spans="1:36" ht="80.25" customHeight="1" x14ac:dyDescent="0.3">
      <c r="A4" s="50"/>
      <c r="B4" s="55"/>
      <c r="C4" s="56"/>
      <c r="D4" s="58"/>
      <c r="E4" s="60"/>
      <c r="F4" s="61"/>
      <c r="G4" s="61"/>
      <c r="H4" s="58"/>
      <c r="I4" s="58"/>
      <c r="J4" s="62"/>
      <c r="K4" s="58"/>
      <c r="L4" s="58"/>
      <c r="M4" s="3" t="s">
        <v>53</v>
      </c>
      <c r="N4" s="3" t="s">
        <v>33</v>
      </c>
      <c r="O4" s="58"/>
      <c r="P4" s="58"/>
      <c r="Q4" s="58"/>
      <c r="R4" s="3" t="s">
        <v>54</v>
      </c>
      <c r="S4" s="3" t="s">
        <v>34</v>
      </c>
      <c r="T4" s="58"/>
      <c r="U4" s="58"/>
      <c r="V4" s="3" t="s">
        <v>55</v>
      </c>
      <c r="W4" s="4" t="s">
        <v>56</v>
      </c>
      <c r="X4" s="58"/>
      <c r="Y4" s="58"/>
      <c r="Z4" s="4" t="s">
        <v>57</v>
      </c>
      <c r="AA4" s="4" t="s">
        <v>58</v>
      </c>
      <c r="AB4" s="58"/>
      <c r="AC4" s="58"/>
      <c r="AD4" s="4" t="s">
        <v>59</v>
      </c>
      <c r="AE4" s="4" t="s">
        <v>60</v>
      </c>
      <c r="AF4" s="58"/>
      <c r="AG4" s="58"/>
      <c r="AH4" s="4" t="s">
        <v>61</v>
      </c>
      <c r="AI4" s="4" t="s">
        <v>62</v>
      </c>
    </row>
    <row r="5" spans="1:36" ht="21.75" customHeight="1" x14ac:dyDescent="0.3">
      <c r="A5" s="70" t="s">
        <v>65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2"/>
    </row>
    <row r="6" spans="1:36" s="2" customFormat="1" ht="18" customHeight="1" x14ac:dyDescent="0.3">
      <c r="A6" s="68">
        <v>1</v>
      </c>
      <c r="B6" s="68" t="s">
        <v>7</v>
      </c>
      <c r="C6" s="11" t="s">
        <v>63</v>
      </c>
      <c r="D6" s="5">
        <v>14</v>
      </c>
      <c r="E6" s="5">
        <v>10</v>
      </c>
      <c r="F6" s="6">
        <v>14</v>
      </c>
      <c r="G6" s="6">
        <v>10</v>
      </c>
      <c r="H6" s="5">
        <v>10</v>
      </c>
      <c r="I6" s="5">
        <v>10</v>
      </c>
      <c r="J6" s="7">
        <f>I6*100/H6</f>
        <v>100</v>
      </c>
      <c r="K6" s="5">
        <v>10</v>
      </c>
      <c r="L6" s="5">
        <v>10</v>
      </c>
      <c r="M6" s="7">
        <f t="shared" ref="M6:M15" si="0">L6*100/K6</f>
        <v>100</v>
      </c>
      <c r="N6" s="7">
        <f t="shared" ref="N6:N15" si="1">L6*100/I6</f>
        <v>100</v>
      </c>
      <c r="O6" s="5">
        <v>10</v>
      </c>
      <c r="P6" s="5">
        <v>10</v>
      </c>
      <c r="Q6" s="5">
        <v>13</v>
      </c>
      <c r="R6" s="7">
        <f t="shared" ref="R6:R15" si="2">P6*100/O6</f>
        <v>100</v>
      </c>
      <c r="S6" s="7">
        <f t="shared" ref="S6:S15" si="3">P6*100/L6</f>
        <v>100</v>
      </c>
      <c r="T6" s="5">
        <v>14</v>
      </c>
      <c r="U6" s="5">
        <v>11</v>
      </c>
      <c r="V6" s="7">
        <f t="shared" ref="V6:V15" si="4">U6*100/T6</f>
        <v>78.571428571428569</v>
      </c>
      <c r="W6" s="7">
        <f>U6*100/Q6</f>
        <v>84.615384615384613</v>
      </c>
      <c r="X6" s="5">
        <v>13</v>
      </c>
      <c r="Y6" s="5">
        <v>11</v>
      </c>
      <c r="Z6" s="7">
        <f t="shared" ref="Z6:Z15" si="5">Y6*100/X6</f>
        <v>84.615384615384613</v>
      </c>
      <c r="AA6" s="7">
        <f t="shared" ref="AA6:AA15" si="6">Y6*100/U6</f>
        <v>100</v>
      </c>
      <c r="AB6" s="5">
        <v>13</v>
      </c>
      <c r="AC6" s="5">
        <v>11</v>
      </c>
      <c r="AD6" s="7">
        <f t="shared" ref="AD6:AD15" si="7">AC6*100/AB6</f>
        <v>84.615384615384613</v>
      </c>
      <c r="AE6" s="7">
        <f t="shared" ref="AE6:AE15" si="8">AC6*100/Y6</f>
        <v>100</v>
      </c>
      <c r="AF6" s="5">
        <v>4</v>
      </c>
      <c r="AG6" s="5">
        <v>1</v>
      </c>
      <c r="AH6" s="7">
        <f t="shared" ref="AH6:AH15" si="9">AG6*100/AF6</f>
        <v>25</v>
      </c>
      <c r="AI6" s="7">
        <f t="shared" ref="AI6:AI15" si="10">AG6*100/AC6</f>
        <v>9.0909090909090917</v>
      </c>
      <c r="AJ6" s="1"/>
    </row>
    <row r="7" spans="1:36" s="2" customFormat="1" ht="104.25" customHeight="1" x14ac:dyDescent="0.3">
      <c r="A7" s="69"/>
      <c r="B7" s="69"/>
      <c r="C7" s="12" t="s">
        <v>36</v>
      </c>
      <c r="D7" s="64">
        <v>33846636002</v>
      </c>
      <c r="E7" s="65"/>
      <c r="F7" s="66">
        <v>26222234899</v>
      </c>
      <c r="G7" s="67"/>
      <c r="H7" s="13">
        <v>26222234899</v>
      </c>
      <c r="I7" s="13">
        <v>25036519360</v>
      </c>
      <c r="J7" s="7">
        <f t="shared" ref="J7:J17" si="11">I7*100/H7</f>
        <v>95.478205638966273</v>
      </c>
      <c r="K7" s="13">
        <v>26222234899</v>
      </c>
      <c r="L7" s="13">
        <v>25036519360</v>
      </c>
      <c r="M7" s="7">
        <f t="shared" si="0"/>
        <v>95.478205638966273</v>
      </c>
      <c r="N7" s="7">
        <f t="shared" si="1"/>
        <v>100</v>
      </c>
      <c r="O7" s="13">
        <v>26222234899</v>
      </c>
      <c r="P7" s="64">
        <v>25036519360</v>
      </c>
      <c r="Q7" s="65"/>
      <c r="R7" s="7">
        <f t="shared" si="2"/>
        <v>95.478205638966273</v>
      </c>
      <c r="S7" s="7">
        <f t="shared" si="3"/>
        <v>100</v>
      </c>
      <c r="T7" s="13">
        <v>26222234899</v>
      </c>
      <c r="U7" s="13">
        <v>24236519360</v>
      </c>
      <c r="V7" s="7">
        <f t="shared" si="4"/>
        <v>92.427359656229271</v>
      </c>
      <c r="W7" s="7">
        <f>U7*100/P7</f>
        <v>96.804667659682224</v>
      </c>
      <c r="X7" s="13">
        <v>25036519360</v>
      </c>
      <c r="Y7" s="13">
        <v>24236519360</v>
      </c>
      <c r="Z7" s="7">
        <f t="shared" si="5"/>
        <v>96.804667659682224</v>
      </c>
      <c r="AA7" s="7">
        <f t="shared" si="6"/>
        <v>100</v>
      </c>
      <c r="AB7" s="13">
        <v>25036519360</v>
      </c>
      <c r="AC7" s="13">
        <v>24236519360</v>
      </c>
      <c r="AD7" s="7">
        <f t="shared" si="7"/>
        <v>96.804667659682224</v>
      </c>
      <c r="AE7" s="7">
        <f t="shared" si="8"/>
        <v>100</v>
      </c>
      <c r="AF7" s="13">
        <v>3396886592</v>
      </c>
      <c r="AG7" s="13">
        <v>6231592</v>
      </c>
      <c r="AH7" s="7">
        <f t="shared" si="9"/>
        <v>0.18345010441844037</v>
      </c>
      <c r="AI7" s="14">
        <f t="shared" si="10"/>
        <v>2.5711579734029929E-2</v>
      </c>
      <c r="AJ7" s="1"/>
    </row>
    <row r="8" spans="1:36" s="2" customFormat="1" ht="18" customHeight="1" x14ac:dyDescent="0.3">
      <c r="A8" s="68">
        <v>2</v>
      </c>
      <c r="B8" s="68" t="s">
        <v>2</v>
      </c>
      <c r="C8" s="11" t="s">
        <v>63</v>
      </c>
      <c r="D8" s="5">
        <v>931</v>
      </c>
      <c r="E8" s="5">
        <v>791</v>
      </c>
      <c r="F8" s="6">
        <v>857</v>
      </c>
      <c r="G8" s="6">
        <v>691</v>
      </c>
      <c r="H8" s="5">
        <v>691</v>
      </c>
      <c r="I8" s="5">
        <v>675</v>
      </c>
      <c r="J8" s="7">
        <f t="shared" si="11"/>
        <v>97.68451519536903</v>
      </c>
      <c r="K8" s="5">
        <v>691</v>
      </c>
      <c r="L8" s="5">
        <v>671</v>
      </c>
      <c r="M8" s="7">
        <f t="shared" si="0"/>
        <v>97.105643994211292</v>
      </c>
      <c r="N8" s="7">
        <f t="shared" si="1"/>
        <v>99.407407407407405</v>
      </c>
      <c r="O8" s="5">
        <v>691</v>
      </c>
      <c r="P8" s="5">
        <v>660</v>
      </c>
      <c r="Q8" s="5">
        <v>817</v>
      </c>
      <c r="R8" s="7">
        <f t="shared" si="2"/>
        <v>95.513748191027503</v>
      </c>
      <c r="S8" s="7">
        <f t="shared" si="3"/>
        <v>98.360655737704917</v>
      </c>
      <c r="T8" s="5">
        <v>850</v>
      </c>
      <c r="U8" s="5">
        <v>774</v>
      </c>
      <c r="V8" s="7">
        <f t="shared" si="4"/>
        <v>91.058823529411768</v>
      </c>
      <c r="W8" s="7">
        <f t="shared" ref="W8:W14" si="12">U8*100/Q8</f>
        <v>94.736842105263165</v>
      </c>
      <c r="X8" s="5">
        <v>847</v>
      </c>
      <c r="Y8" s="5">
        <v>760</v>
      </c>
      <c r="Z8" s="7">
        <f t="shared" si="5"/>
        <v>89.728453364817</v>
      </c>
      <c r="AA8" s="7">
        <f t="shared" si="6"/>
        <v>98.191214470284237</v>
      </c>
      <c r="AB8" s="5">
        <v>841</v>
      </c>
      <c r="AC8" s="5">
        <v>743</v>
      </c>
      <c r="AD8" s="7">
        <f t="shared" si="7"/>
        <v>88.347205707491085</v>
      </c>
      <c r="AE8" s="7">
        <f t="shared" si="8"/>
        <v>97.763157894736835</v>
      </c>
      <c r="AF8" s="5">
        <v>774</v>
      </c>
      <c r="AG8" s="5">
        <v>581</v>
      </c>
      <c r="AH8" s="7">
        <f t="shared" si="9"/>
        <v>75.064599483204134</v>
      </c>
      <c r="AI8" s="7">
        <f t="shared" si="10"/>
        <v>78.196500672947508</v>
      </c>
      <c r="AJ8" s="1"/>
    </row>
    <row r="9" spans="1:36" s="2" customFormat="1" ht="101.25" customHeight="1" x14ac:dyDescent="0.3">
      <c r="A9" s="69"/>
      <c r="B9" s="69"/>
      <c r="C9" s="12" t="s">
        <v>36</v>
      </c>
      <c r="D9" s="64">
        <v>82997796657.5</v>
      </c>
      <c r="E9" s="65"/>
      <c r="F9" s="66">
        <v>56538577488</v>
      </c>
      <c r="G9" s="67"/>
      <c r="H9" s="13">
        <v>56538577488</v>
      </c>
      <c r="I9" s="13">
        <v>54641805200</v>
      </c>
      <c r="J9" s="7">
        <f t="shared" si="11"/>
        <v>96.64517154078986</v>
      </c>
      <c r="K9" s="13">
        <v>56538577488</v>
      </c>
      <c r="L9" s="13">
        <v>54477395200</v>
      </c>
      <c r="M9" s="7">
        <f t="shared" si="0"/>
        <v>96.354378939870784</v>
      </c>
      <c r="N9" s="7">
        <f t="shared" si="1"/>
        <v>99.699113161803083</v>
      </c>
      <c r="O9" s="13">
        <v>56538577488</v>
      </c>
      <c r="P9" s="64">
        <v>52402259045</v>
      </c>
      <c r="Q9" s="65"/>
      <c r="R9" s="7">
        <f t="shared" si="2"/>
        <v>92.68407762137646</v>
      </c>
      <c r="S9" s="7">
        <f t="shared" si="3"/>
        <v>96.190830807196889</v>
      </c>
      <c r="T9" s="13">
        <v>55952975179</v>
      </c>
      <c r="U9" s="13">
        <v>46176076778</v>
      </c>
      <c r="V9" s="7">
        <f t="shared" si="4"/>
        <v>82.526579918721794</v>
      </c>
      <c r="W9" s="7">
        <f>U9*100/P9</f>
        <v>88.118485003378737</v>
      </c>
      <c r="X9" s="13">
        <v>53735428683</v>
      </c>
      <c r="Y9" s="13">
        <v>45318638209</v>
      </c>
      <c r="Z9" s="7">
        <f t="shared" si="5"/>
        <v>84.336608676460088</v>
      </c>
      <c r="AA9" s="7">
        <f t="shared" si="6"/>
        <v>98.143110829613576</v>
      </c>
      <c r="AB9" s="13">
        <v>53183682979</v>
      </c>
      <c r="AC9" s="13">
        <v>43736638209</v>
      </c>
      <c r="AD9" s="7">
        <f t="shared" si="7"/>
        <v>82.236948927116913</v>
      </c>
      <c r="AE9" s="7">
        <f t="shared" si="8"/>
        <v>96.509162537708775</v>
      </c>
      <c r="AF9" s="13">
        <v>44288058908</v>
      </c>
      <c r="AG9" s="13">
        <v>24781232130</v>
      </c>
      <c r="AH9" s="7">
        <f t="shared" si="9"/>
        <v>55.954658526530338</v>
      </c>
      <c r="AI9" s="7">
        <f t="shared" si="10"/>
        <v>56.660120998738741</v>
      </c>
      <c r="AJ9" s="1"/>
    </row>
    <row r="10" spans="1:36" s="2" customFormat="1" ht="18" customHeight="1" x14ac:dyDescent="0.3">
      <c r="A10" s="68">
        <v>3</v>
      </c>
      <c r="B10" s="68" t="s">
        <v>0</v>
      </c>
      <c r="C10" s="11" t="s">
        <v>63</v>
      </c>
      <c r="D10" s="5">
        <v>8</v>
      </c>
      <c r="E10" s="5">
        <v>8</v>
      </c>
      <c r="F10" s="6">
        <v>8</v>
      </c>
      <c r="G10" s="6">
        <v>8</v>
      </c>
      <c r="H10" s="5">
        <v>8</v>
      </c>
      <c r="I10" s="5">
        <v>8</v>
      </c>
      <c r="J10" s="7">
        <f t="shared" si="11"/>
        <v>100</v>
      </c>
      <c r="K10" s="5">
        <v>8</v>
      </c>
      <c r="L10" s="5">
        <v>8</v>
      </c>
      <c r="M10" s="7">
        <f t="shared" si="0"/>
        <v>100</v>
      </c>
      <c r="N10" s="7">
        <f t="shared" si="1"/>
        <v>100</v>
      </c>
      <c r="O10" s="5">
        <v>8</v>
      </c>
      <c r="P10" s="5">
        <v>7</v>
      </c>
      <c r="Q10" s="5">
        <v>7</v>
      </c>
      <c r="R10" s="7">
        <f t="shared" si="2"/>
        <v>87.5</v>
      </c>
      <c r="S10" s="7">
        <f t="shared" si="3"/>
        <v>87.5</v>
      </c>
      <c r="T10" s="5">
        <v>8</v>
      </c>
      <c r="U10" s="5">
        <v>6</v>
      </c>
      <c r="V10" s="7">
        <f t="shared" si="4"/>
        <v>75</v>
      </c>
      <c r="W10" s="7">
        <f t="shared" si="12"/>
        <v>85.714285714285708</v>
      </c>
      <c r="X10" s="5">
        <v>8</v>
      </c>
      <c r="Y10" s="5">
        <v>6</v>
      </c>
      <c r="Z10" s="7">
        <f t="shared" si="5"/>
        <v>75</v>
      </c>
      <c r="AA10" s="7">
        <f t="shared" si="6"/>
        <v>100</v>
      </c>
      <c r="AB10" s="5">
        <v>7</v>
      </c>
      <c r="AC10" s="5">
        <v>6</v>
      </c>
      <c r="AD10" s="7">
        <f t="shared" si="7"/>
        <v>85.714285714285708</v>
      </c>
      <c r="AE10" s="7">
        <f t="shared" si="8"/>
        <v>100</v>
      </c>
      <c r="AF10" s="5">
        <v>6</v>
      </c>
      <c r="AG10" s="5">
        <v>3</v>
      </c>
      <c r="AH10" s="7">
        <f t="shared" si="9"/>
        <v>50</v>
      </c>
      <c r="AI10" s="7">
        <f t="shared" si="10"/>
        <v>50</v>
      </c>
      <c r="AJ10" s="1"/>
    </row>
    <row r="11" spans="1:36" s="2" customFormat="1" ht="102.75" customHeight="1" x14ac:dyDescent="0.3">
      <c r="A11" s="69"/>
      <c r="B11" s="69"/>
      <c r="C11" s="12" t="s">
        <v>36</v>
      </c>
      <c r="D11" s="64">
        <v>1376274984</v>
      </c>
      <c r="E11" s="65"/>
      <c r="F11" s="66">
        <v>786223541.39999998</v>
      </c>
      <c r="G11" s="67"/>
      <c r="H11" s="13">
        <v>786223541.39999998</v>
      </c>
      <c r="I11" s="13">
        <v>786223541.39999998</v>
      </c>
      <c r="J11" s="7">
        <f t="shared" si="11"/>
        <v>100</v>
      </c>
      <c r="K11" s="13">
        <v>786223541.39999998</v>
      </c>
      <c r="L11" s="13">
        <v>786223541.39999998</v>
      </c>
      <c r="M11" s="7">
        <f t="shared" si="0"/>
        <v>100</v>
      </c>
      <c r="N11" s="7">
        <f t="shared" si="1"/>
        <v>100</v>
      </c>
      <c r="O11" s="13">
        <v>786223541.39999998</v>
      </c>
      <c r="P11" s="64">
        <v>576223541.39999998</v>
      </c>
      <c r="Q11" s="65"/>
      <c r="R11" s="7">
        <f t="shared" si="2"/>
        <v>73.290039162900086</v>
      </c>
      <c r="S11" s="7">
        <f t="shared" si="3"/>
        <v>73.290039162900086</v>
      </c>
      <c r="T11" s="13">
        <v>786223541.39999998</v>
      </c>
      <c r="U11" s="13">
        <v>455325000</v>
      </c>
      <c r="V11" s="7">
        <f t="shared" si="4"/>
        <v>57.912918657869128</v>
      </c>
      <c r="W11" s="7">
        <f>U11*100/P11</f>
        <v>79.018812541698082</v>
      </c>
      <c r="X11" s="13">
        <v>786223541.39999998</v>
      </c>
      <c r="Y11" s="13">
        <v>455325000</v>
      </c>
      <c r="Z11" s="7">
        <f t="shared" si="5"/>
        <v>57.912918657869128</v>
      </c>
      <c r="AA11" s="7">
        <f t="shared" si="6"/>
        <v>100</v>
      </c>
      <c r="AB11" s="13">
        <v>576223541.39999998</v>
      </c>
      <c r="AC11" s="13">
        <v>455325000</v>
      </c>
      <c r="AD11" s="7">
        <f t="shared" si="7"/>
        <v>79.018812541698082</v>
      </c>
      <c r="AE11" s="7">
        <f t="shared" si="8"/>
        <v>100</v>
      </c>
      <c r="AF11" s="13">
        <v>510898541.39999998</v>
      </c>
      <c r="AG11" s="13">
        <v>210000000</v>
      </c>
      <c r="AH11" s="7">
        <f t="shared" si="9"/>
        <v>41.104051584203646</v>
      </c>
      <c r="AI11" s="7">
        <f t="shared" si="10"/>
        <v>46.120902651951901</v>
      </c>
      <c r="AJ11" s="1"/>
    </row>
    <row r="12" spans="1:36" s="2" customFormat="1" ht="18" customHeight="1" x14ac:dyDescent="0.3">
      <c r="A12" s="68">
        <v>4</v>
      </c>
      <c r="B12" s="68" t="s">
        <v>1</v>
      </c>
      <c r="C12" s="11" t="s">
        <v>63</v>
      </c>
      <c r="D12" s="5">
        <v>493</v>
      </c>
      <c r="E12" s="5">
        <v>399</v>
      </c>
      <c r="F12" s="6">
        <v>641</v>
      </c>
      <c r="G12" s="6">
        <v>533</v>
      </c>
      <c r="H12" s="5">
        <v>533</v>
      </c>
      <c r="I12" s="5">
        <v>520</v>
      </c>
      <c r="J12" s="7">
        <f t="shared" si="11"/>
        <v>97.560975609756099</v>
      </c>
      <c r="K12" s="5">
        <v>533</v>
      </c>
      <c r="L12" s="5">
        <v>518</v>
      </c>
      <c r="M12" s="7">
        <f t="shared" si="0"/>
        <v>97.185741088180109</v>
      </c>
      <c r="N12" s="7">
        <f t="shared" si="1"/>
        <v>99.615384615384613</v>
      </c>
      <c r="O12" s="5">
        <v>533</v>
      </c>
      <c r="P12" s="5">
        <v>513</v>
      </c>
      <c r="Q12" s="5">
        <v>618</v>
      </c>
      <c r="R12" s="7">
        <f t="shared" si="2"/>
        <v>96.247654784240154</v>
      </c>
      <c r="S12" s="7">
        <f t="shared" si="3"/>
        <v>99.034749034749041</v>
      </c>
      <c r="T12" s="5">
        <v>641</v>
      </c>
      <c r="U12" s="5">
        <v>613</v>
      </c>
      <c r="V12" s="7">
        <f t="shared" si="4"/>
        <v>95.631825273010918</v>
      </c>
      <c r="W12" s="7">
        <f t="shared" si="12"/>
        <v>99.190938511326863</v>
      </c>
      <c r="X12" s="5">
        <v>640</v>
      </c>
      <c r="Y12" s="5">
        <v>603</v>
      </c>
      <c r="Z12" s="7">
        <f t="shared" si="5"/>
        <v>94.21875</v>
      </c>
      <c r="AA12" s="7">
        <f t="shared" si="6"/>
        <v>98.368678629690052</v>
      </c>
      <c r="AB12" s="5">
        <v>640</v>
      </c>
      <c r="AC12" s="5">
        <v>598</v>
      </c>
      <c r="AD12" s="7">
        <f t="shared" si="7"/>
        <v>93.4375</v>
      </c>
      <c r="AE12" s="7">
        <f t="shared" si="8"/>
        <v>99.170812603648429</v>
      </c>
      <c r="AF12" s="5">
        <v>621</v>
      </c>
      <c r="AG12" s="5">
        <v>544</v>
      </c>
      <c r="AH12" s="7">
        <f t="shared" si="9"/>
        <v>87.600644122383258</v>
      </c>
      <c r="AI12" s="7">
        <f t="shared" si="10"/>
        <v>90.969899665551836</v>
      </c>
      <c r="AJ12" s="1"/>
    </row>
    <row r="13" spans="1:36" s="2" customFormat="1" ht="110.25" customHeight="1" x14ac:dyDescent="0.3">
      <c r="A13" s="69"/>
      <c r="B13" s="69"/>
      <c r="C13" s="12" t="s">
        <v>36</v>
      </c>
      <c r="D13" s="64">
        <v>7646882289</v>
      </c>
      <c r="E13" s="65"/>
      <c r="F13" s="66">
        <v>17770848973</v>
      </c>
      <c r="G13" s="67"/>
      <c r="H13" s="13">
        <v>17770848973</v>
      </c>
      <c r="I13" s="13">
        <v>16643486952</v>
      </c>
      <c r="J13" s="7">
        <f t="shared" si="11"/>
        <v>93.656116133152395</v>
      </c>
      <c r="K13" s="13">
        <v>17770848973</v>
      </c>
      <c r="L13" s="13">
        <v>16579486952</v>
      </c>
      <c r="M13" s="7">
        <f t="shared" si="0"/>
        <v>93.295975770149838</v>
      </c>
      <c r="N13" s="7">
        <f t="shared" si="1"/>
        <v>99.615465195577244</v>
      </c>
      <c r="O13" s="13">
        <v>17770848973</v>
      </c>
      <c r="P13" s="64">
        <v>9266358943</v>
      </c>
      <c r="Q13" s="65"/>
      <c r="R13" s="7">
        <f t="shared" si="2"/>
        <v>52.143591772563987</v>
      </c>
      <c r="S13" s="7">
        <f t="shared" si="3"/>
        <v>55.890504753418739</v>
      </c>
      <c r="T13" s="13">
        <v>17770848973</v>
      </c>
      <c r="U13" s="13">
        <v>9196358943</v>
      </c>
      <c r="V13" s="7">
        <f t="shared" si="4"/>
        <v>51.749688250529928</v>
      </c>
      <c r="W13" s="7">
        <f>U13*100/P13</f>
        <v>99.244579230843641</v>
      </c>
      <c r="X13" s="13">
        <v>17755848973</v>
      </c>
      <c r="Y13" s="13">
        <v>9090192277</v>
      </c>
      <c r="Z13" s="7">
        <f t="shared" si="5"/>
        <v>51.195480941647901</v>
      </c>
      <c r="AA13" s="7">
        <f t="shared" si="6"/>
        <v>98.845557609723244</v>
      </c>
      <c r="AB13" s="13">
        <v>17755848973</v>
      </c>
      <c r="AC13" s="13">
        <v>9004681277</v>
      </c>
      <c r="AD13" s="7">
        <f t="shared" si="7"/>
        <v>50.713887523445088</v>
      </c>
      <c r="AE13" s="7">
        <f t="shared" si="8"/>
        <v>99.059304826627709</v>
      </c>
      <c r="AF13" s="13">
        <v>17283010019</v>
      </c>
      <c r="AG13" s="13">
        <v>7773688359</v>
      </c>
      <c r="AH13" s="7">
        <f t="shared" si="9"/>
        <v>44.978787551786581</v>
      </c>
      <c r="AI13" s="7">
        <f t="shared" si="10"/>
        <v>86.329411556806178</v>
      </c>
      <c r="AJ13" s="1"/>
    </row>
    <row r="14" spans="1:36" s="2" customFormat="1" ht="18" customHeight="1" x14ac:dyDescent="0.3">
      <c r="A14" s="68">
        <v>5</v>
      </c>
      <c r="B14" s="68" t="s">
        <v>3</v>
      </c>
      <c r="C14" s="11" t="s">
        <v>63</v>
      </c>
      <c r="D14" s="5">
        <v>18</v>
      </c>
      <c r="E14" s="5">
        <v>18</v>
      </c>
      <c r="F14" s="6">
        <v>164</v>
      </c>
      <c r="G14" s="6">
        <v>155</v>
      </c>
      <c r="H14" s="5">
        <v>155</v>
      </c>
      <c r="I14" s="5">
        <v>155</v>
      </c>
      <c r="J14" s="7">
        <f t="shared" si="11"/>
        <v>100</v>
      </c>
      <c r="K14" s="5">
        <v>155</v>
      </c>
      <c r="L14" s="5">
        <v>155</v>
      </c>
      <c r="M14" s="7">
        <f t="shared" si="0"/>
        <v>100</v>
      </c>
      <c r="N14" s="7">
        <f t="shared" si="1"/>
        <v>100</v>
      </c>
      <c r="O14" s="5">
        <v>155</v>
      </c>
      <c r="P14" s="5">
        <v>155</v>
      </c>
      <c r="Q14" s="5">
        <v>164</v>
      </c>
      <c r="R14" s="7">
        <f t="shared" si="2"/>
        <v>100</v>
      </c>
      <c r="S14" s="7">
        <f t="shared" si="3"/>
        <v>100</v>
      </c>
      <c r="T14" s="5">
        <v>164</v>
      </c>
      <c r="U14" s="5">
        <v>162</v>
      </c>
      <c r="V14" s="7">
        <f t="shared" si="4"/>
        <v>98.780487804878049</v>
      </c>
      <c r="W14" s="7">
        <f t="shared" si="12"/>
        <v>98.780487804878049</v>
      </c>
      <c r="X14" s="5">
        <v>164</v>
      </c>
      <c r="Y14" s="5">
        <v>160</v>
      </c>
      <c r="Z14" s="7">
        <f t="shared" si="5"/>
        <v>97.560975609756099</v>
      </c>
      <c r="AA14" s="7">
        <f t="shared" si="6"/>
        <v>98.76543209876543</v>
      </c>
      <c r="AB14" s="5">
        <v>163</v>
      </c>
      <c r="AC14" s="5">
        <v>158</v>
      </c>
      <c r="AD14" s="7">
        <f t="shared" si="7"/>
        <v>96.932515337423311</v>
      </c>
      <c r="AE14" s="7">
        <f t="shared" si="8"/>
        <v>98.75</v>
      </c>
      <c r="AF14" s="5">
        <v>142</v>
      </c>
      <c r="AG14" s="5">
        <v>95</v>
      </c>
      <c r="AH14" s="7">
        <f t="shared" si="9"/>
        <v>66.901408450704224</v>
      </c>
      <c r="AI14" s="7">
        <f t="shared" si="10"/>
        <v>60.12658227848101</v>
      </c>
      <c r="AJ14" s="1"/>
    </row>
    <row r="15" spans="1:36" s="2" customFormat="1" ht="111" customHeight="1" x14ac:dyDescent="0.3">
      <c r="A15" s="69"/>
      <c r="B15" s="69"/>
      <c r="C15" s="12" t="s">
        <v>36</v>
      </c>
      <c r="D15" s="64">
        <v>6708200483</v>
      </c>
      <c r="E15" s="65"/>
      <c r="F15" s="66">
        <v>31812479505</v>
      </c>
      <c r="G15" s="67"/>
      <c r="H15" s="13">
        <v>31812479505</v>
      </c>
      <c r="I15" s="13">
        <v>31812479505</v>
      </c>
      <c r="J15" s="7">
        <f t="shared" si="11"/>
        <v>100</v>
      </c>
      <c r="K15" s="13">
        <v>31812479505</v>
      </c>
      <c r="L15" s="13">
        <v>31812479505</v>
      </c>
      <c r="M15" s="7">
        <f t="shared" si="0"/>
        <v>100</v>
      </c>
      <c r="N15" s="7">
        <f t="shared" si="1"/>
        <v>100</v>
      </c>
      <c r="O15" s="13">
        <v>31812479505</v>
      </c>
      <c r="P15" s="64">
        <v>31812479505</v>
      </c>
      <c r="Q15" s="65"/>
      <c r="R15" s="7">
        <f t="shared" si="2"/>
        <v>100</v>
      </c>
      <c r="S15" s="7">
        <f t="shared" si="3"/>
        <v>100</v>
      </c>
      <c r="T15" s="13">
        <v>31812479505</v>
      </c>
      <c r="U15" s="13">
        <v>30797213649</v>
      </c>
      <c r="V15" s="7">
        <f t="shared" si="4"/>
        <v>96.80859250269873</v>
      </c>
      <c r="W15" s="7">
        <f>U15*100/P15</f>
        <v>96.80859250269873</v>
      </c>
      <c r="X15" s="13">
        <v>31812479505</v>
      </c>
      <c r="Y15" s="13">
        <v>30556220779</v>
      </c>
      <c r="Z15" s="7">
        <f t="shared" si="5"/>
        <v>96.051050576543233</v>
      </c>
      <c r="AA15" s="7">
        <f t="shared" si="6"/>
        <v>99.217484825911114</v>
      </c>
      <c r="AB15" s="13">
        <v>31697213649</v>
      </c>
      <c r="AC15" s="13">
        <v>30136358329</v>
      </c>
      <c r="AD15" s="7">
        <f t="shared" si="7"/>
        <v>95.075733352198796</v>
      </c>
      <c r="AE15" s="7">
        <f t="shared" si="8"/>
        <v>98.625934623798258</v>
      </c>
      <c r="AF15" s="13">
        <v>30567315263</v>
      </c>
      <c r="AG15" s="13">
        <v>15280758291</v>
      </c>
      <c r="AH15" s="7">
        <f t="shared" si="9"/>
        <v>49.990514899738315</v>
      </c>
      <c r="AI15" s="7">
        <f t="shared" si="10"/>
        <v>50.705390890894193</v>
      </c>
      <c r="AJ15" s="1"/>
    </row>
    <row r="16" spans="1:36" s="2" customFormat="1" ht="33.6" customHeight="1" x14ac:dyDescent="0.3">
      <c r="A16" s="75" t="s">
        <v>70</v>
      </c>
      <c r="B16" s="76"/>
      <c r="C16" s="15" t="s">
        <v>63</v>
      </c>
      <c r="D16" s="16">
        <f>D6+D8+D10+D12+D14</f>
        <v>1464</v>
      </c>
      <c r="E16" s="16">
        <f>E6+E8+E10+E12+E14</f>
        <v>1226</v>
      </c>
      <c r="F16" s="16">
        <f t="shared" ref="F16:G16" si="13">F6+F8+F10+F12+F14</f>
        <v>1684</v>
      </c>
      <c r="G16" s="16">
        <f t="shared" si="13"/>
        <v>1397</v>
      </c>
      <c r="H16" s="16">
        <f t="shared" ref="H16:I17" si="14">H6+H8+H10+H12+H14</f>
        <v>1397</v>
      </c>
      <c r="I16" s="16">
        <f t="shared" si="14"/>
        <v>1368</v>
      </c>
      <c r="J16" s="17">
        <f t="shared" si="11"/>
        <v>97.924123120973519</v>
      </c>
      <c r="K16" s="16">
        <f t="shared" ref="K16:L17" si="15">K6+K8+K10+K12+K14</f>
        <v>1397</v>
      </c>
      <c r="L16" s="16">
        <f t="shared" si="15"/>
        <v>1362</v>
      </c>
      <c r="M16" s="17">
        <f t="shared" ref="M16:M17" si="16">L16*100/K16</f>
        <v>97.494631352899063</v>
      </c>
      <c r="N16" s="17">
        <f t="shared" ref="N16:N17" si="17">L16*100/I16</f>
        <v>99.561403508771932</v>
      </c>
      <c r="O16" s="16">
        <f t="shared" ref="O16:Q17" si="18">O6+O8+O10+O12+O14</f>
        <v>1397</v>
      </c>
      <c r="P16" s="16">
        <f t="shared" si="18"/>
        <v>1345</v>
      </c>
      <c r="Q16" s="16">
        <f t="shared" si="18"/>
        <v>1619</v>
      </c>
      <c r="R16" s="17">
        <f t="shared" ref="R16:R17" si="19">P16*100/O16</f>
        <v>96.27773801002148</v>
      </c>
      <c r="S16" s="17">
        <f t="shared" ref="S16:S17" si="20">P16*100/L16</f>
        <v>98.751835535976511</v>
      </c>
      <c r="T16" s="16">
        <f t="shared" ref="T16:U17" si="21">T6+T8+T10+T12+T14</f>
        <v>1677</v>
      </c>
      <c r="U16" s="16">
        <f t="shared" si="21"/>
        <v>1566</v>
      </c>
      <c r="V16" s="17">
        <f t="shared" ref="V16:V17" si="22">U16*100/T16</f>
        <v>93.381037567084078</v>
      </c>
      <c r="W16" s="17">
        <f t="shared" ref="W16:W17" si="23">U16*100/P16</f>
        <v>116.43122676579925</v>
      </c>
      <c r="X16" s="16">
        <f t="shared" ref="X16:Y17" si="24">X6+X8+X10+X12+X14</f>
        <v>1672</v>
      </c>
      <c r="Y16" s="16">
        <f t="shared" si="24"/>
        <v>1540</v>
      </c>
      <c r="Z16" s="17">
        <f t="shared" ref="Z16:Z17" si="25">Y16*100/X16</f>
        <v>92.10526315789474</v>
      </c>
      <c r="AA16" s="17">
        <f t="shared" ref="AA16:AA17" si="26">Y16*100/U16</f>
        <v>98.339719029374209</v>
      </c>
      <c r="AB16" s="16">
        <f t="shared" ref="AB16:AC17" si="27">AB6+AB8+AB10+AB12+AB14</f>
        <v>1664</v>
      </c>
      <c r="AC16" s="16">
        <f t="shared" si="27"/>
        <v>1516</v>
      </c>
      <c r="AD16" s="17">
        <f t="shared" ref="AD16:AD17" si="28">AC16*100/AB16</f>
        <v>91.105769230769226</v>
      </c>
      <c r="AE16" s="17">
        <f t="shared" ref="AE16:AE17" si="29">AC16*100/Y16</f>
        <v>98.441558441558442</v>
      </c>
      <c r="AF16" s="16">
        <f t="shared" ref="AF16:AG17" si="30">AF6+AF8+AF10+AF12+AF14</f>
        <v>1547</v>
      </c>
      <c r="AG16" s="16">
        <f t="shared" si="30"/>
        <v>1224</v>
      </c>
      <c r="AH16" s="17">
        <f t="shared" ref="AH16:AH17" si="31">AG16*100/AF16</f>
        <v>79.120879120879124</v>
      </c>
      <c r="AI16" s="17">
        <f t="shared" ref="AI16:AI17" si="32">AG16*100/AC16</f>
        <v>80.738786279683382</v>
      </c>
      <c r="AJ16" s="1"/>
    </row>
    <row r="17" spans="1:36" s="2" customFormat="1" ht="111" customHeight="1" x14ac:dyDescent="0.3">
      <c r="A17" s="77"/>
      <c r="B17" s="78"/>
      <c r="C17" s="18" t="s">
        <v>36</v>
      </c>
      <c r="D17" s="79">
        <f>D7+D9+D11+D13+D15</f>
        <v>132575790415.5</v>
      </c>
      <c r="E17" s="80"/>
      <c r="F17" s="79">
        <f>F7+F9+F11+F13+F15</f>
        <v>133130364406.39999</v>
      </c>
      <c r="G17" s="80"/>
      <c r="H17" s="19">
        <f t="shared" si="14"/>
        <v>133130364406.39999</v>
      </c>
      <c r="I17" s="19">
        <f t="shared" si="14"/>
        <v>128920514558.39999</v>
      </c>
      <c r="J17" s="17">
        <f t="shared" si="11"/>
        <v>96.837798899769552</v>
      </c>
      <c r="K17" s="19">
        <f t="shared" si="15"/>
        <v>133130364406.39999</v>
      </c>
      <c r="L17" s="19">
        <f t="shared" si="15"/>
        <v>128692104558.39999</v>
      </c>
      <c r="M17" s="17">
        <f t="shared" si="16"/>
        <v>96.66623022644815</v>
      </c>
      <c r="N17" s="17">
        <f t="shared" si="17"/>
        <v>99.822828817599444</v>
      </c>
      <c r="O17" s="19">
        <f t="shared" si="18"/>
        <v>133130364406.39999</v>
      </c>
      <c r="P17" s="79">
        <f t="shared" si="18"/>
        <v>119093840394.39999</v>
      </c>
      <c r="Q17" s="80"/>
      <c r="R17" s="17">
        <f t="shared" si="19"/>
        <v>89.456557056246425</v>
      </c>
      <c r="S17" s="17">
        <f t="shared" si="20"/>
        <v>92.541683736592915</v>
      </c>
      <c r="T17" s="19">
        <f t="shared" si="21"/>
        <v>132544762097.39999</v>
      </c>
      <c r="U17" s="19">
        <f t="shared" si="21"/>
        <v>110861493730</v>
      </c>
      <c r="V17" s="17">
        <f t="shared" si="22"/>
        <v>83.640795740033752</v>
      </c>
      <c r="W17" s="17">
        <f t="shared" si="23"/>
        <v>93.087512639497433</v>
      </c>
      <c r="X17" s="19">
        <f t="shared" si="24"/>
        <v>129126500062.39999</v>
      </c>
      <c r="Y17" s="19">
        <f t="shared" si="24"/>
        <v>109656895625</v>
      </c>
      <c r="Z17" s="17">
        <f t="shared" si="25"/>
        <v>84.922069112078958</v>
      </c>
      <c r="AA17" s="17">
        <f t="shared" si="26"/>
        <v>98.913420643660317</v>
      </c>
      <c r="AB17" s="19">
        <f t="shared" si="27"/>
        <v>128249488502.39999</v>
      </c>
      <c r="AC17" s="19">
        <f t="shared" si="27"/>
        <v>107569522175</v>
      </c>
      <c r="AD17" s="17">
        <f t="shared" si="28"/>
        <v>83.875205609874229</v>
      </c>
      <c r="AE17" s="17">
        <f t="shared" si="29"/>
        <v>98.096450352617765</v>
      </c>
      <c r="AF17" s="19">
        <f t="shared" si="30"/>
        <v>96046169323.399994</v>
      </c>
      <c r="AG17" s="19">
        <f t="shared" si="30"/>
        <v>48051910372</v>
      </c>
      <c r="AH17" s="17">
        <f t="shared" si="31"/>
        <v>50.030012347710553</v>
      </c>
      <c r="AI17" s="17">
        <f t="shared" si="32"/>
        <v>44.670562256311335</v>
      </c>
      <c r="AJ17" s="1"/>
    </row>
    <row r="18" spans="1:36" ht="21.75" customHeight="1" x14ac:dyDescent="0.3">
      <c r="A18" s="70" t="s">
        <v>66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2"/>
    </row>
    <row r="19" spans="1:36" s="2" customFormat="1" ht="18" customHeight="1" x14ac:dyDescent="0.3">
      <c r="A19" s="68">
        <v>1</v>
      </c>
      <c r="B19" s="68" t="s">
        <v>7</v>
      </c>
      <c r="C19" s="11" t="s">
        <v>63</v>
      </c>
      <c r="D19" s="5">
        <v>1</v>
      </c>
      <c r="E19" s="5">
        <v>1</v>
      </c>
      <c r="F19" s="6">
        <v>1</v>
      </c>
      <c r="G19" s="6">
        <v>1</v>
      </c>
      <c r="H19" s="5">
        <v>1</v>
      </c>
      <c r="I19" s="5">
        <v>1</v>
      </c>
      <c r="J19" s="7">
        <f>I19*100/H19</f>
        <v>100</v>
      </c>
      <c r="K19" s="5">
        <v>1</v>
      </c>
      <c r="L19" s="5">
        <v>1</v>
      </c>
      <c r="M19" s="7">
        <f t="shared" ref="M19:M30" si="33">L19*100/K19</f>
        <v>100</v>
      </c>
      <c r="N19" s="7">
        <f t="shared" ref="N19:N30" si="34">L19*100/I19</f>
        <v>100</v>
      </c>
      <c r="O19" s="5">
        <v>1</v>
      </c>
      <c r="P19" s="5">
        <v>1</v>
      </c>
      <c r="Q19" s="5">
        <v>1</v>
      </c>
      <c r="R19" s="7">
        <f t="shared" ref="R19:R30" si="35">P19*100/O19</f>
        <v>100</v>
      </c>
      <c r="S19" s="7">
        <f t="shared" ref="S19:S30" si="36">P19*100/L19</f>
        <v>100</v>
      </c>
      <c r="T19" s="5">
        <v>1</v>
      </c>
      <c r="U19" s="5">
        <v>1</v>
      </c>
      <c r="V19" s="7">
        <f t="shared" ref="V19:V30" si="37">U19*100/T19</f>
        <v>100</v>
      </c>
      <c r="W19" s="7">
        <f>U19*100/Q19</f>
        <v>100</v>
      </c>
      <c r="X19" s="5">
        <v>1</v>
      </c>
      <c r="Y19" s="5">
        <v>1</v>
      </c>
      <c r="Z19" s="7">
        <f t="shared" ref="Z19:Z30" si="38">Y19*100/X19</f>
        <v>100</v>
      </c>
      <c r="AA19" s="7">
        <f t="shared" ref="AA19:AA30" si="39">Y19*100/U19</f>
        <v>100</v>
      </c>
      <c r="AB19" s="5">
        <v>1</v>
      </c>
      <c r="AC19" s="5">
        <v>1</v>
      </c>
      <c r="AD19" s="7">
        <f t="shared" ref="AD19:AD30" si="40">AC19*100/AB19</f>
        <v>100</v>
      </c>
      <c r="AE19" s="7">
        <f t="shared" ref="AE19:AE30" si="41">AC19*100/Y19</f>
        <v>100</v>
      </c>
      <c r="AF19" s="5">
        <v>0</v>
      </c>
      <c r="AG19" s="5">
        <v>0</v>
      </c>
      <c r="AH19" s="7" t="s">
        <v>5</v>
      </c>
      <c r="AI19" s="7">
        <f t="shared" ref="AI19:AI30" si="42">AG19*100/AC19</f>
        <v>0</v>
      </c>
      <c r="AJ19" s="1"/>
    </row>
    <row r="20" spans="1:36" s="2" customFormat="1" ht="97.5" customHeight="1" x14ac:dyDescent="0.3">
      <c r="A20" s="69"/>
      <c r="B20" s="69"/>
      <c r="C20" s="12" t="s">
        <v>36</v>
      </c>
      <c r="D20" s="64">
        <v>445000000</v>
      </c>
      <c r="E20" s="65"/>
      <c r="F20" s="66">
        <v>8800000000</v>
      </c>
      <c r="G20" s="67"/>
      <c r="H20" s="13">
        <v>8800000000</v>
      </c>
      <c r="I20" s="13">
        <v>8800000000</v>
      </c>
      <c r="J20" s="7">
        <f t="shared" ref="J20:J30" si="43">I20*100/H20</f>
        <v>100</v>
      </c>
      <c r="K20" s="13">
        <v>8800000000</v>
      </c>
      <c r="L20" s="13">
        <v>8800000000</v>
      </c>
      <c r="M20" s="7">
        <f t="shared" si="33"/>
        <v>100</v>
      </c>
      <c r="N20" s="7">
        <f t="shared" si="34"/>
        <v>100</v>
      </c>
      <c r="O20" s="13">
        <v>8800000000</v>
      </c>
      <c r="P20" s="64">
        <v>8800000000</v>
      </c>
      <c r="Q20" s="65"/>
      <c r="R20" s="7">
        <f t="shared" si="35"/>
        <v>100</v>
      </c>
      <c r="S20" s="7">
        <f t="shared" si="36"/>
        <v>100</v>
      </c>
      <c r="T20" s="13">
        <v>8800000000</v>
      </c>
      <c r="U20" s="13">
        <v>8800000000</v>
      </c>
      <c r="V20" s="7">
        <f t="shared" si="37"/>
        <v>100</v>
      </c>
      <c r="W20" s="7">
        <f>U20*100/P20</f>
        <v>100</v>
      </c>
      <c r="X20" s="13">
        <v>8800000000</v>
      </c>
      <c r="Y20" s="13">
        <v>8800000000</v>
      </c>
      <c r="Z20" s="7">
        <f t="shared" si="38"/>
        <v>100</v>
      </c>
      <c r="AA20" s="7">
        <f t="shared" si="39"/>
        <v>100</v>
      </c>
      <c r="AB20" s="13">
        <v>8800000000</v>
      </c>
      <c r="AC20" s="13">
        <v>8800000000</v>
      </c>
      <c r="AD20" s="7">
        <f t="shared" si="40"/>
        <v>100</v>
      </c>
      <c r="AE20" s="7">
        <f t="shared" si="41"/>
        <v>100</v>
      </c>
      <c r="AF20" s="13">
        <v>0</v>
      </c>
      <c r="AG20" s="13">
        <v>0</v>
      </c>
      <c r="AH20" s="7" t="s">
        <v>5</v>
      </c>
      <c r="AI20" s="7">
        <f t="shared" si="42"/>
        <v>0</v>
      </c>
      <c r="AJ20" s="1"/>
    </row>
    <row r="21" spans="1:36" s="2" customFormat="1" ht="18" customHeight="1" x14ac:dyDescent="0.3">
      <c r="A21" s="68">
        <v>2</v>
      </c>
      <c r="B21" s="68" t="s">
        <v>2</v>
      </c>
      <c r="C21" s="11" t="s">
        <v>63</v>
      </c>
      <c r="D21" s="5">
        <v>1411</v>
      </c>
      <c r="E21" s="5">
        <v>945</v>
      </c>
      <c r="F21" s="6">
        <v>1345</v>
      </c>
      <c r="G21" s="6">
        <v>930</v>
      </c>
      <c r="H21" s="5">
        <v>930</v>
      </c>
      <c r="I21" s="5">
        <v>914</v>
      </c>
      <c r="J21" s="7">
        <f t="shared" si="43"/>
        <v>98.27956989247312</v>
      </c>
      <c r="K21" s="5">
        <v>930</v>
      </c>
      <c r="L21" s="5">
        <v>913</v>
      </c>
      <c r="M21" s="7">
        <f t="shared" si="33"/>
        <v>98.172043010752688</v>
      </c>
      <c r="N21" s="7">
        <f t="shared" si="34"/>
        <v>99.890590809628009</v>
      </c>
      <c r="O21" s="5">
        <v>930</v>
      </c>
      <c r="P21" s="5">
        <v>910</v>
      </c>
      <c r="Q21" s="5">
        <v>1319</v>
      </c>
      <c r="R21" s="7">
        <f t="shared" si="35"/>
        <v>97.849462365591393</v>
      </c>
      <c r="S21" s="7">
        <f t="shared" si="36"/>
        <v>99.67141292442497</v>
      </c>
      <c r="T21" s="5">
        <v>1345</v>
      </c>
      <c r="U21" s="5">
        <v>1300</v>
      </c>
      <c r="V21" s="7">
        <f t="shared" si="37"/>
        <v>96.6542750929368</v>
      </c>
      <c r="W21" s="7">
        <f t="shared" ref="W21" si="44">U21*100/Q21</f>
        <v>98.559514783927213</v>
      </c>
      <c r="X21" s="5">
        <v>1345</v>
      </c>
      <c r="Y21" s="5">
        <v>1279</v>
      </c>
      <c r="Z21" s="7">
        <f t="shared" si="38"/>
        <v>95.092936802973981</v>
      </c>
      <c r="AA21" s="7">
        <f t="shared" si="39"/>
        <v>98.384615384615387</v>
      </c>
      <c r="AB21" s="5">
        <v>1345</v>
      </c>
      <c r="AC21" s="5">
        <v>1270</v>
      </c>
      <c r="AD21" s="7">
        <f t="shared" si="40"/>
        <v>94.423791821561338</v>
      </c>
      <c r="AE21" s="7">
        <f t="shared" si="41"/>
        <v>99.296325254104772</v>
      </c>
      <c r="AF21" s="5">
        <v>1298</v>
      </c>
      <c r="AG21" s="5">
        <v>994</v>
      </c>
      <c r="AH21" s="7">
        <f t="shared" ref="AH21:AH30" si="45">AG21*100/AF21</f>
        <v>76.579352850539294</v>
      </c>
      <c r="AI21" s="7">
        <f t="shared" si="42"/>
        <v>78.267716535433067</v>
      </c>
      <c r="AJ21" s="1"/>
    </row>
    <row r="22" spans="1:36" s="2" customFormat="1" ht="97.5" customHeight="1" x14ac:dyDescent="0.3">
      <c r="A22" s="69"/>
      <c r="B22" s="69"/>
      <c r="C22" s="12" t="s">
        <v>36</v>
      </c>
      <c r="D22" s="64">
        <v>61399375660</v>
      </c>
      <c r="E22" s="65"/>
      <c r="F22" s="66">
        <v>50873126584</v>
      </c>
      <c r="G22" s="67"/>
      <c r="H22" s="13">
        <v>50873126584</v>
      </c>
      <c r="I22" s="13">
        <v>49825168886</v>
      </c>
      <c r="J22" s="7">
        <f t="shared" si="43"/>
        <v>97.940056433784065</v>
      </c>
      <c r="K22" s="13">
        <v>50873126584</v>
      </c>
      <c r="L22" s="13">
        <v>49800168886</v>
      </c>
      <c r="M22" s="7">
        <f t="shared" si="33"/>
        <v>97.890914575049038</v>
      </c>
      <c r="N22" s="7">
        <f t="shared" si="34"/>
        <v>99.94982455542258</v>
      </c>
      <c r="O22" s="13">
        <v>50873126584</v>
      </c>
      <c r="P22" s="64">
        <v>49754168886</v>
      </c>
      <c r="Q22" s="65"/>
      <c r="R22" s="7">
        <f t="shared" si="35"/>
        <v>97.800493554976583</v>
      </c>
      <c r="S22" s="7">
        <f t="shared" si="36"/>
        <v>99.907630835338523</v>
      </c>
      <c r="T22" s="13">
        <v>50873126584</v>
      </c>
      <c r="U22" s="13">
        <v>39872582230</v>
      </c>
      <c r="V22" s="7">
        <f t="shared" si="37"/>
        <v>78.376512133893968</v>
      </c>
      <c r="W22" s="7">
        <f>U22*100/P22</f>
        <v>80.139178530664765</v>
      </c>
      <c r="X22" s="13">
        <v>50873126584</v>
      </c>
      <c r="Y22" s="13">
        <v>39134505596</v>
      </c>
      <c r="Z22" s="7">
        <f t="shared" si="38"/>
        <v>76.925693826547928</v>
      </c>
      <c r="AA22" s="7">
        <f t="shared" si="39"/>
        <v>98.148911876982297</v>
      </c>
      <c r="AB22" s="13">
        <v>50873126584</v>
      </c>
      <c r="AC22" s="13">
        <v>36979326956</v>
      </c>
      <c r="AD22" s="7">
        <f t="shared" si="40"/>
        <v>72.689314455522947</v>
      </c>
      <c r="AE22" s="7">
        <f t="shared" si="41"/>
        <v>94.492894168004298</v>
      </c>
      <c r="AF22" s="13">
        <v>39413524914</v>
      </c>
      <c r="AG22" s="13">
        <v>22432354444</v>
      </c>
      <c r="AH22" s="7">
        <f t="shared" si="45"/>
        <v>56.915372306707454</v>
      </c>
      <c r="AI22" s="7">
        <f t="shared" si="42"/>
        <v>60.661878650985798</v>
      </c>
      <c r="AJ22" s="1"/>
    </row>
    <row r="23" spans="1:36" s="2" customFormat="1" ht="18" customHeight="1" x14ac:dyDescent="0.3">
      <c r="A23" s="68">
        <v>3</v>
      </c>
      <c r="B23" s="68" t="s">
        <v>0</v>
      </c>
      <c r="C23" s="11" t="s">
        <v>63</v>
      </c>
      <c r="D23" s="5">
        <v>3</v>
      </c>
      <c r="E23" s="5">
        <v>3</v>
      </c>
      <c r="F23" s="6">
        <v>5</v>
      </c>
      <c r="G23" s="6">
        <v>5</v>
      </c>
      <c r="H23" s="5">
        <v>5</v>
      </c>
      <c r="I23" s="5">
        <v>5</v>
      </c>
      <c r="J23" s="7">
        <f t="shared" si="43"/>
        <v>100</v>
      </c>
      <c r="K23" s="5">
        <v>5</v>
      </c>
      <c r="L23" s="5">
        <v>5</v>
      </c>
      <c r="M23" s="7">
        <f t="shared" si="33"/>
        <v>100</v>
      </c>
      <c r="N23" s="7">
        <f t="shared" si="34"/>
        <v>100</v>
      </c>
      <c r="O23" s="5">
        <v>5</v>
      </c>
      <c r="P23" s="5">
        <v>5</v>
      </c>
      <c r="Q23" s="5">
        <v>5</v>
      </c>
      <c r="R23" s="7">
        <f t="shared" si="35"/>
        <v>100</v>
      </c>
      <c r="S23" s="7">
        <f t="shared" si="36"/>
        <v>100</v>
      </c>
      <c r="T23" s="5">
        <v>5</v>
      </c>
      <c r="U23" s="5">
        <v>4</v>
      </c>
      <c r="V23" s="7">
        <f t="shared" si="37"/>
        <v>80</v>
      </c>
      <c r="W23" s="7">
        <f t="shared" ref="W23" si="46">U23*100/Q23</f>
        <v>80</v>
      </c>
      <c r="X23" s="5">
        <v>5</v>
      </c>
      <c r="Y23" s="5">
        <v>3</v>
      </c>
      <c r="Z23" s="7">
        <f t="shared" si="38"/>
        <v>60</v>
      </c>
      <c r="AA23" s="7">
        <f t="shared" si="39"/>
        <v>75</v>
      </c>
      <c r="AB23" s="5">
        <v>5</v>
      </c>
      <c r="AC23" s="5">
        <v>3</v>
      </c>
      <c r="AD23" s="7">
        <f t="shared" si="40"/>
        <v>60</v>
      </c>
      <c r="AE23" s="7">
        <f t="shared" si="41"/>
        <v>100</v>
      </c>
      <c r="AF23" s="5">
        <v>4</v>
      </c>
      <c r="AG23" s="5">
        <v>2</v>
      </c>
      <c r="AH23" s="7">
        <f t="shared" si="45"/>
        <v>50</v>
      </c>
      <c r="AI23" s="7">
        <f t="shared" si="42"/>
        <v>66.666666666666671</v>
      </c>
      <c r="AJ23" s="1"/>
    </row>
    <row r="24" spans="1:36" s="2" customFormat="1" ht="97.5" customHeight="1" x14ac:dyDescent="0.3">
      <c r="A24" s="69"/>
      <c r="B24" s="69"/>
      <c r="C24" s="12" t="s">
        <v>36</v>
      </c>
      <c r="D24" s="64">
        <v>2552088064</v>
      </c>
      <c r="E24" s="65"/>
      <c r="F24" s="66">
        <v>2778769314</v>
      </c>
      <c r="G24" s="67"/>
      <c r="H24" s="13">
        <v>2778769314</v>
      </c>
      <c r="I24" s="13">
        <v>2778769314</v>
      </c>
      <c r="J24" s="7">
        <f t="shared" si="43"/>
        <v>100</v>
      </c>
      <c r="K24" s="13">
        <v>2778769314</v>
      </c>
      <c r="L24" s="13">
        <v>2778769314</v>
      </c>
      <c r="M24" s="7">
        <f t="shared" si="33"/>
        <v>100</v>
      </c>
      <c r="N24" s="7">
        <f t="shared" si="34"/>
        <v>100</v>
      </c>
      <c r="O24" s="13">
        <v>2778769314</v>
      </c>
      <c r="P24" s="64">
        <v>2778769314</v>
      </c>
      <c r="Q24" s="65"/>
      <c r="R24" s="7">
        <f t="shared" si="35"/>
        <v>100</v>
      </c>
      <c r="S24" s="7">
        <f t="shared" si="36"/>
        <v>100</v>
      </c>
      <c r="T24" s="13">
        <v>2778769314</v>
      </c>
      <c r="U24" s="13">
        <v>2178769314</v>
      </c>
      <c r="V24" s="7">
        <f t="shared" si="37"/>
        <v>78.407707434471831</v>
      </c>
      <c r="W24" s="7">
        <f>U24*100/P24</f>
        <v>78.407707434471831</v>
      </c>
      <c r="X24" s="13">
        <v>2778769314</v>
      </c>
      <c r="Y24" s="13">
        <v>250681250</v>
      </c>
      <c r="Z24" s="7">
        <f t="shared" si="38"/>
        <v>9.0213048178205124</v>
      </c>
      <c r="AA24" s="7">
        <f t="shared" si="39"/>
        <v>11.505635240464011</v>
      </c>
      <c r="AB24" s="13">
        <v>2778769314</v>
      </c>
      <c r="AC24" s="13">
        <v>250681250</v>
      </c>
      <c r="AD24" s="7">
        <f t="shared" si="40"/>
        <v>9.0213048178205124</v>
      </c>
      <c r="AE24" s="7">
        <f t="shared" si="41"/>
        <v>100</v>
      </c>
      <c r="AF24" s="13">
        <v>2178769314</v>
      </c>
      <c r="AG24" s="13">
        <v>50681250</v>
      </c>
      <c r="AH24" s="7">
        <f t="shared" si="45"/>
        <v>2.3261411694363527</v>
      </c>
      <c r="AI24" s="7">
        <f t="shared" si="42"/>
        <v>20.217407564387045</v>
      </c>
      <c r="AJ24" s="1"/>
    </row>
    <row r="25" spans="1:36" s="2" customFormat="1" ht="18" customHeight="1" x14ac:dyDescent="0.3">
      <c r="A25" s="68">
        <v>4</v>
      </c>
      <c r="B25" s="68" t="s">
        <v>1</v>
      </c>
      <c r="C25" s="11" t="s">
        <v>63</v>
      </c>
      <c r="D25" s="5">
        <v>19</v>
      </c>
      <c r="E25" s="5">
        <v>16</v>
      </c>
      <c r="F25" s="6">
        <v>88</v>
      </c>
      <c r="G25" s="6">
        <v>63</v>
      </c>
      <c r="H25" s="5">
        <v>63</v>
      </c>
      <c r="I25" s="5">
        <v>61</v>
      </c>
      <c r="J25" s="7">
        <f t="shared" si="43"/>
        <v>96.825396825396822</v>
      </c>
      <c r="K25" s="5">
        <v>63</v>
      </c>
      <c r="L25" s="5">
        <v>61</v>
      </c>
      <c r="M25" s="7">
        <f t="shared" si="33"/>
        <v>96.825396825396822</v>
      </c>
      <c r="N25" s="7">
        <f t="shared" si="34"/>
        <v>100</v>
      </c>
      <c r="O25" s="5">
        <v>63</v>
      </c>
      <c r="P25" s="5">
        <v>60</v>
      </c>
      <c r="Q25" s="5">
        <v>85</v>
      </c>
      <c r="R25" s="7">
        <f t="shared" si="35"/>
        <v>95.238095238095241</v>
      </c>
      <c r="S25" s="7">
        <f t="shared" si="36"/>
        <v>98.360655737704917</v>
      </c>
      <c r="T25" s="5">
        <v>88</v>
      </c>
      <c r="U25" s="5">
        <v>85</v>
      </c>
      <c r="V25" s="7">
        <f t="shared" si="37"/>
        <v>96.590909090909093</v>
      </c>
      <c r="W25" s="7">
        <f t="shared" ref="W25" si="47">U25*100/Q25</f>
        <v>100</v>
      </c>
      <c r="X25" s="5">
        <v>88</v>
      </c>
      <c r="Y25" s="5">
        <v>77</v>
      </c>
      <c r="Z25" s="7">
        <f t="shared" si="38"/>
        <v>87.5</v>
      </c>
      <c r="AA25" s="7">
        <f t="shared" si="39"/>
        <v>90.588235294117652</v>
      </c>
      <c r="AB25" s="5">
        <v>88</v>
      </c>
      <c r="AC25" s="5">
        <v>76</v>
      </c>
      <c r="AD25" s="7">
        <f t="shared" si="40"/>
        <v>86.36363636363636</v>
      </c>
      <c r="AE25" s="7">
        <f t="shared" si="41"/>
        <v>98.701298701298697</v>
      </c>
      <c r="AF25" s="5">
        <v>75</v>
      </c>
      <c r="AG25" s="5">
        <v>37</v>
      </c>
      <c r="AH25" s="7">
        <f t="shared" si="45"/>
        <v>49.333333333333336</v>
      </c>
      <c r="AI25" s="7">
        <f t="shared" si="42"/>
        <v>48.684210526315788</v>
      </c>
      <c r="AJ25" s="1"/>
    </row>
    <row r="26" spans="1:36" s="2" customFormat="1" ht="97.5" customHeight="1" x14ac:dyDescent="0.3">
      <c r="A26" s="69"/>
      <c r="B26" s="69"/>
      <c r="C26" s="12" t="s">
        <v>36</v>
      </c>
      <c r="D26" s="64">
        <v>344053922</v>
      </c>
      <c r="E26" s="65"/>
      <c r="F26" s="66">
        <v>2358404594</v>
      </c>
      <c r="G26" s="67"/>
      <c r="H26" s="13">
        <v>2358404594</v>
      </c>
      <c r="I26" s="13">
        <v>2339604594</v>
      </c>
      <c r="J26" s="7">
        <f t="shared" si="43"/>
        <v>99.20285094220776</v>
      </c>
      <c r="K26" s="13">
        <v>2358404594</v>
      </c>
      <c r="L26" s="13">
        <v>2339604594</v>
      </c>
      <c r="M26" s="7">
        <f t="shared" si="33"/>
        <v>99.20285094220776</v>
      </c>
      <c r="N26" s="7">
        <f t="shared" si="34"/>
        <v>100</v>
      </c>
      <c r="O26" s="13">
        <v>2358404594</v>
      </c>
      <c r="P26" s="64">
        <v>2320604594</v>
      </c>
      <c r="Q26" s="65"/>
      <c r="R26" s="7">
        <f t="shared" si="35"/>
        <v>98.397221575290061</v>
      </c>
      <c r="S26" s="7">
        <f t="shared" si="36"/>
        <v>99.187896961361503</v>
      </c>
      <c r="T26" s="13">
        <v>2358404594</v>
      </c>
      <c r="U26" s="13">
        <v>2320604594</v>
      </c>
      <c r="V26" s="7">
        <f t="shared" si="37"/>
        <v>98.397221575290061</v>
      </c>
      <c r="W26" s="7">
        <f>U26*100/P26</f>
        <v>100</v>
      </c>
      <c r="X26" s="13">
        <v>2358404594</v>
      </c>
      <c r="Y26" s="13">
        <v>2154604594</v>
      </c>
      <c r="Z26" s="7">
        <f t="shared" si="38"/>
        <v>91.358565001167051</v>
      </c>
      <c r="AA26" s="7">
        <f t="shared" si="39"/>
        <v>92.846691744504923</v>
      </c>
      <c r="AB26" s="13">
        <v>2358404594</v>
      </c>
      <c r="AC26" s="13">
        <v>2154604594</v>
      </c>
      <c r="AD26" s="7">
        <f t="shared" si="40"/>
        <v>91.358565001167051</v>
      </c>
      <c r="AE26" s="7">
        <f t="shared" si="41"/>
        <v>100</v>
      </c>
      <c r="AF26" s="13">
        <v>1657404594</v>
      </c>
      <c r="AG26" s="13">
        <v>516115640</v>
      </c>
      <c r="AH26" s="7">
        <f t="shared" si="45"/>
        <v>31.139990915217652</v>
      </c>
      <c r="AI26" s="7">
        <f t="shared" si="42"/>
        <v>23.954076837914698</v>
      </c>
      <c r="AJ26" s="1"/>
    </row>
    <row r="27" spans="1:36" s="2" customFormat="1" ht="18" customHeight="1" x14ac:dyDescent="0.3">
      <c r="A27" s="68">
        <v>5</v>
      </c>
      <c r="B27" s="68" t="s">
        <v>3</v>
      </c>
      <c r="C27" s="11" t="s">
        <v>63</v>
      </c>
      <c r="D27" s="5">
        <v>3</v>
      </c>
      <c r="E27" s="5">
        <v>3</v>
      </c>
      <c r="F27" s="6">
        <v>95</v>
      </c>
      <c r="G27" s="6">
        <v>80</v>
      </c>
      <c r="H27" s="5">
        <v>80</v>
      </c>
      <c r="I27" s="5">
        <v>80</v>
      </c>
      <c r="J27" s="7">
        <f t="shared" si="43"/>
        <v>100</v>
      </c>
      <c r="K27" s="5">
        <v>80</v>
      </c>
      <c r="L27" s="5">
        <v>80</v>
      </c>
      <c r="M27" s="7">
        <f t="shared" si="33"/>
        <v>100</v>
      </c>
      <c r="N27" s="7">
        <f t="shared" si="34"/>
        <v>100</v>
      </c>
      <c r="O27" s="5">
        <v>80</v>
      </c>
      <c r="P27" s="5">
        <v>80</v>
      </c>
      <c r="Q27" s="5">
        <v>95</v>
      </c>
      <c r="R27" s="7">
        <f t="shared" si="35"/>
        <v>100</v>
      </c>
      <c r="S27" s="7">
        <f t="shared" si="36"/>
        <v>100</v>
      </c>
      <c r="T27" s="5">
        <v>95</v>
      </c>
      <c r="U27" s="5">
        <v>94</v>
      </c>
      <c r="V27" s="7">
        <f t="shared" si="37"/>
        <v>98.94736842105263</v>
      </c>
      <c r="W27" s="7">
        <f t="shared" ref="W27" si="48">U27*100/Q27</f>
        <v>98.94736842105263</v>
      </c>
      <c r="X27" s="5">
        <v>95</v>
      </c>
      <c r="Y27" s="5">
        <v>92</v>
      </c>
      <c r="Z27" s="7">
        <f t="shared" si="38"/>
        <v>96.84210526315789</v>
      </c>
      <c r="AA27" s="7">
        <f t="shared" si="39"/>
        <v>97.872340425531917</v>
      </c>
      <c r="AB27" s="5">
        <v>94</v>
      </c>
      <c r="AC27" s="5">
        <v>89</v>
      </c>
      <c r="AD27" s="7">
        <f t="shared" si="40"/>
        <v>94.680851063829792</v>
      </c>
      <c r="AE27" s="7">
        <f t="shared" si="41"/>
        <v>96.739130434782609</v>
      </c>
      <c r="AF27" s="5">
        <v>78</v>
      </c>
      <c r="AG27" s="5">
        <v>61</v>
      </c>
      <c r="AH27" s="7">
        <f t="shared" si="45"/>
        <v>78.205128205128204</v>
      </c>
      <c r="AI27" s="7">
        <f t="shared" si="42"/>
        <v>68.539325842696627</v>
      </c>
      <c r="AJ27" s="1"/>
    </row>
    <row r="28" spans="1:36" s="2" customFormat="1" ht="97.5" customHeight="1" x14ac:dyDescent="0.3">
      <c r="A28" s="69"/>
      <c r="B28" s="69"/>
      <c r="C28" s="12" t="s">
        <v>36</v>
      </c>
      <c r="D28" s="64">
        <v>73928235600</v>
      </c>
      <c r="E28" s="65"/>
      <c r="F28" s="66">
        <v>27851391957</v>
      </c>
      <c r="G28" s="67"/>
      <c r="H28" s="13">
        <v>27851391957</v>
      </c>
      <c r="I28" s="13">
        <v>27851391957</v>
      </c>
      <c r="J28" s="7">
        <f t="shared" si="43"/>
        <v>100</v>
      </c>
      <c r="K28" s="13">
        <v>27851391957</v>
      </c>
      <c r="L28" s="13">
        <v>27851391957</v>
      </c>
      <c r="M28" s="7">
        <f t="shared" si="33"/>
        <v>100</v>
      </c>
      <c r="N28" s="7">
        <f t="shared" si="34"/>
        <v>100</v>
      </c>
      <c r="O28" s="13">
        <v>27851391957</v>
      </c>
      <c r="P28" s="64">
        <v>27851391957</v>
      </c>
      <c r="Q28" s="65"/>
      <c r="R28" s="7">
        <f t="shared" si="35"/>
        <v>100</v>
      </c>
      <c r="S28" s="7">
        <f t="shared" si="36"/>
        <v>100</v>
      </c>
      <c r="T28" s="13">
        <v>27851391957</v>
      </c>
      <c r="U28" s="13">
        <v>27768521751</v>
      </c>
      <c r="V28" s="7">
        <f t="shared" si="37"/>
        <v>99.702455783438239</v>
      </c>
      <c r="W28" s="7">
        <f>U28*100/P28</f>
        <v>99.702455783438239</v>
      </c>
      <c r="X28" s="13">
        <v>27851391957</v>
      </c>
      <c r="Y28" s="13">
        <v>27664940951</v>
      </c>
      <c r="Z28" s="7">
        <f t="shared" si="38"/>
        <v>99.330550493534176</v>
      </c>
      <c r="AA28" s="7">
        <f t="shared" si="39"/>
        <v>99.626984825015867</v>
      </c>
      <c r="AB28" s="13">
        <v>27235391957</v>
      </c>
      <c r="AC28" s="13">
        <v>27040940951</v>
      </c>
      <c r="AD28" s="7">
        <f t="shared" si="40"/>
        <v>99.286035588153069</v>
      </c>
      <c r="AE28" s="7">
        <f t="shared" si="41"/>
        <v>97.744437621951818</v>
      </c>
      <c r="AF28" s="13">
        <v>12125060182</v>
      </c>
      <c r="AG28" s="13">
        <v>2731168062</v>
      </c>
      <c r="AH28" s="7">
        <f t="shared" si="45"/>
        <v>22.524985616603349</v>
      </c>
      <c r="AI28" s="7">
        <f t="shared" si="42"/>
        <v>10.100122133135308</v>
      </c>
      <c r="AJ28" s="1"/>
    </row>
    <row r="29" spans="1:36" s="2" customFormat="1" ht="33.6" customHeight="1" x14ac:dyDescent="0.3">
      <c r="A29" s="75" t="s">
        <v>71</v>
      </c>
      <c r="B29" s="76"/>
      <c r="C29" s="15" t="s">
        <v>63</v>
      </c>
      <c r="D29" s="16">
        <f>D19+D21+D23+D25+D27</f>
        <v>1437</v>
      </c>
      <c r="E29" s="16">
        <f>E19+E21+E23+E25+E27</f>
        <v>968</v>
      </c>
      <c r="F29" s="16">
        <f t="shared" ref="F29:I29" si="49">F19+F21+F23+F25+F27</f>
        <v>1534</v>
      </c>
      <c r="G29" s="16">
        <f t="shared" si="49"/>
        <v>1079</v>
      </c>
      <c r="H29" s="16">
        <f t="shared" si="49"/>
        <v>1079</v>
      </c>
      <c r="I29" s="16">
        <f t="shared" si="49"/>
        <v>1061</v>
      </c>
      <c r="J29" s="17">
        <f t="shared" si="43"/>
        <v>98.331788693234472</v>
      </c>
      <c r="K29" s="16">
        <f t="shared" ref="K29:L29" si="50">K19+K21+K23+K25+K27</f>
        <v>1079</v>
      </c>
      <c r="L29" s="16">
        <f t="shared" si="50"/>
        <v>1060</v>
      </c>
      <c r="M29" s="17">
        <f t="shared" si="33"/>
        <v>98.239110287303063</v>
      </c>
      <c r="N29" s="17">
        <f t="shared" si="34"/>
        <v>99.905749293119698</v>
      </c>
      <c r="O29" s="16">
        <f t="shared" ref="O29:Q29" si="51">O19+O21+O23+O25+O27</f>
        <v>1079</v>
      </c>
      <c r="P29" s="16">
        <f t="shared" si="51"/>
        <v>1056</v>
      </c>
      <c r="Q29" s="16">
        <f t="shared" si="51"/>
        <v>1505</v>
      </c>
      <c r="R29" s="17">
        <f t="shared" si="35"/>
        <v>97.868396663577386</v>
      </c>
      <c r="S29" s="17">
        <f t="shared" si="36"/>
        <v>99.622641509433961</v>
      </c>
      <c r="T29" s="16">
        <f t="shared" ref="T29:U29" si="52">T19+T21+T23+T25+T27</f>
        <v>1534</v>
      </c>
      <c r="U29" s="16">
        <f t="shared" si="52"/>
        <v>1484</v>
      </c>
      <c r="V29" s="17">
        <f t="shared" si="37"/>
        <v>96.740547588005214</v>
      </c>
      <c r="W29" s="17">
        <f t="shared" ref="W29:W30" si="53">U29*100/P29</f>
        <v>140.53030303030303</v>
      </c>
      <c r="X29" s="16">
        <f t="shared" ref="X29:Y29" si="54">X19+X21+X23+X25+X27</f>
        <v>1534</v>
      </c>
      <c r="Y29" s="16">
        <f t="shared" si="54"/>
        <v>1452</v>
      </c>
      <c r="Z29" s="17">
        <f t="shared" si="38"/>
        <v>94.654498044328548</v>
      </c>
      <c r="AA29" s="17">
        <f t="shared" si="39"/>
        <v>97.843665768194072</v>
      </c>
      <c r="AB29" s="16">
        <f t="shared" ref="AB29:AC29" si="55">AB19+AB21+AB23+AB25+AB27</f>
        <v>1533</v>
      </c>
      <c r="AC29" s="16">
        <f t="shared" si="55"/>
        <v>1439</v>
      </c>
      <c r="AD29" s="17">
        <f t="shared" si="40"/>
        <v>93.868232224396607</v>
      </c>
      <c r="AE29" s="17">
        <f t="shared" si="41"/>
        <v>99.104683195592287</v>
      </c>
      <c r="AF29" s="16">
        <f t="shared" ref="AF29:AG29" si="56">AF19+AF21+AF23+AF25+AF27</f>
        <v>1455</v>
      </c>
      <c r="AG29" s="16">
        <f t="shared" si="56"/>
        <v>1094</v>
      </c>
      <c r="AH29" s="17">
        <f t="shared" si="45"/>
        <v>75.18900343642612</v>
      </c>
      <c r="AI29" s="17">
        <f t="shared" si="42"/>
        <v>76.025017373175814</v>
      </c>
      <c r="AJ29" s="1"/>
    </row>
    <row r="30" spans="1:36" s="2" customFormat="1" ht="111" customHeight="1" x14ac:dyDescent="0.3">
      <c r="A30" s="77"/>
      <c r="B30" s="78"/>
      <c r="C30" s="18" t="s">
        <v>36</v>
      </c>
      <c r="D30" s="79">
        <f>D20+D22+D24+D26+D28</f>
        <v>138668753246</v>
      </c>
      <c r="E30" s="80"/>
      <c r="F30" s="79">
        <f>F20+F22+F24+F26+F28</f>
        <v>92661692449</v>
      </c>
      <c r="G30" s="80"/>
      <c r="H30" s="19">
        <f t="shared" ref="H30:I30" si="57">H20+H22+H24+H26+H28</f>
        <v>92661692449</v>
      </c>
      <c r="I30" s="19">
        <f t="shared" si="57"/>
        <v>91594934751</v>
      </c>
      <c r="J30" s="17">
        <f t="shared" si="43"/>
        <v>98.84876083114159</v>
      </c>
      <c r="K30" s="19">
        <f t="shared" ref="K30:L30" si="58">K20+K22+K24+K26+K28</f>
        <v>92661692449</v>
      </c>
      <c r="L30" s="19">
        <f t="shared" si="58"/>
        <v>91569934751</v>
      </c>
      <c r="M30" s="17">
        <f t="shared" si="33"/>
        <v>98.821780965633778</v>
      </c>
      <c r="N30" s="17">
        <f t="shared" si="34"/>
        <v>99.972705914286678</v>
      </c>
      <c r="O30" s="19">
        <f t="shared" ref="O30:P30" si="59">O20+O22+O24+O26+O28</f>
        <v>92661692449</v>
      </c>
      <c r="P30" s="79">
        <f t="shared" si="59"/>
        <v>91504934751</v>
      </c>
      <c r="Q30" s="80"/>
      <c r="R30" s="17">
        <f t="shared" si="35"/>
        <v>98.751633315313484</v>
      </c>
      <c r="S30" s="17">
        <f t="shared" si="36"/>
        <v>99.929016002712302</v>
      </c>
      <c r="T30" s="19">
        <f t="shared" ref="T30:U30" si="60">T20+T22+T24+T26+T28</f>
        <v>92661692449</v>
      </c>
      <c r="U30" s="19">
        <f t="shared" si="60"/>
        <v>80940477889</v>
      </c>
      <c r="V30" s="17">
        <f t="shared" si="37"/>
        <v>87.350528303320999</v>
      </c>
      <c r="W30" s="17">
        <f t="shared" si="53"/>
        <v>88.454768160047735</v>
      </c>
      <c r="X30" s="19">
        <f t="shared" ref="X30:Y30" si="61">X20+X22+X24+X26+X28</f>
        <v>92661692449</v>
      </c>
      <c r="Y30" s="19">
        <f t="shared" si="61"/>
        <v>78004732391</v>
      </c>
      <c r="Z30" s="17">
        <f t="shared" si="38"/>
        <v>84.182287555273149</v>
      </c>
      <c r="AA30" s="17">
        <f t="shared" si="39"/>
        <v>96.372957542916893</v>
      </c>
      <c r="AB30" s="19">
        <f t="shared" ref="AB30:AC30" si="62">AB20+AB22+AB24+AB26+AB28</f>
        <v>92045692449</v>
      </c>
      <c r="AC30" s="19">
        <f t="shared" si="62"/>
        <v>75225553751</v>
      </c>
      <c r="AD30" s="17">
        <f t="shared" si="40"/>
        <v>81.726316299570911</v>
      </c>
      <c r="AE30" s="17">
        <f t="shared" si="41"/>
        <v>96.437166624623075</v>
      </c>
      <c r="AF30" s="19">
        <f t="shared" ref="AF30:AG30" si="63">AF20+AF22+AF24+AF26+AF28</f>
        <v>55374759004</v>
      </c>
      <c r="AG30" s="19">
        <f t="shared" si="63"/>
        <v>25730319396</v>
      </c>
      <c r="AH30" s="17">
        <f t="shared" si="45"/>
        <v>46.465790296516445</v>
      </c>
      <c r="AI30" s="17">
        <f t="shared" si="42"/>
        <v>34.204227304419092</v>
      </c>
      <c r="AJ30" s="1"/>
    </row>
    <row r="31" spans="1:36" ht="21.75" customHeight="1" x14ac:dyDescent="0.3">
      <c r="A31" s="70" t="s">
        <v>67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</row>
    <row r="32" spans="1:36" s="2" customFormat="1" ht="18" customHeight="1" x14ac:dyDescent="0.3">
      <c r="A32" s="68">
        <v>1</v>
      </c>
      <c r="B32" s="68" t="s">
        <v>7</v>
      </c>
      <c r="C32" s="11" t="s">
        <v>63</v>
      </c>
      <c r="D32" s="5">
        <v>3</v>
      </c>
      <c r="E32" s="5">
        <v>2</v>
      </c>
      <c r="F32" s="6">
        <v>3</v>
      </c>
      <c r="G32" s="6">
        <v>3</v>
      </c>
      <c r="H32" s="5">
        <v>3</v>
      </c>
      <c r="I32" s="5">
        <v>3</v>
      </c>
      <c r="J32" s="7">
        <f>I32*100/H32</f>
        <v>100</v>
      </c>
      <c r="K32" s="5">
        <v>3</v>
      </c>
      <c r="L32" s="5">
        <v>3</v>
      </c>
      <c r="M32" s="7">
        <f t="shared" ref="M32:M43" si="64">L32*100/K32</f>
        <v>100</v>
      </c>
      <c r="N32" s="7">
        <f t="shared" ref="N32:N43" si="65">L32*100/I32</f>
        <v>100</v>
      </c>
      <c r="O32" s="5">
        <v>3</v>
      </c>
      <c r="P32" s="5">
        <v>3</v>
      </c>
      <c r="Q32" s="5">
        <v>3</v>
      </c>
      <c r="R32" s="7">
        <f t="shared" ref="R32:R43" si="66">P32*100/O32</f>
        <v>100</v>
      </c>
      <c r="S32" s="7">
        <f t="shared" ref="S32:S40" si="67">P32*100/L32</f>
        <v>100</v>
      </c>
      <c r="T32" s="5">
        <v>3</v>
      </c>
      <c r="U32" s="5">
        <v>3</v>
      </c>
      <c r="V32" s="7">
        <f t="shared" ref="V32:V43" si="68">U32*100/T32</f>
        <v>100</v>
      </c>
      <c r="W32" s="7">
        <f>U32*100/Q32</f>
        <v>100</v>
      </c>
      <c r="X32" s="5">
        <v>3</v>
      </c>
      <c r="Y32" s="5">
        <v>3</v>
      </c>
      <c r="Z32" s="7">
        <f t="shared" ref="Z32:Z43" si="69">Y32*100/X32</f>
        <v>100</v>
      </c>
      <c r="AA32" s="7">
        <f t="shared" ref="AA32:AA43" si="70">Y32*100/U32</f>
        <v>100</v>
      </c>
      <c r="AB32" s="5">
        <v>3</v>
      </c>
      <c r="AC32" s="5">
        <v>3</v>
      </c>
      <c r="AD32" s="7">
        <f t="shared" ref="AD32:AD43" si="71">AC32*100/AB32</f>
        <v>100</v>
      </c>
      <c r="AE32" s="7">
        <f t="shared" ref="AE32:AE43" si="72">AC32*100/Y32</f>
        <v>100</v>
      </c>
      <c r="AF32" s="5">
        <v>0</v>
      </c>
      <c r="AG32" s="5">
        <v>0</v>
      </c>
      <c r="AH32" s="7" t="s">
        <v>5</v>
      </c>
      <c r="AI32" s="7">
        <f t="shared" ref="AI32:AI43" si="73">AG32*100/AC32</f>
        <v>0</v>
      </c>
      <c r="AJ32" s="1"/>
    </row>
    <row r="33" spans="1:36" s="2" customFormat="1" ht="93.75" customHeight="1" x14ac:dyDescent="0.3">
      <c r="A33" s="69"/>
      <c r="B33" s="69"/>
      <c r="C33" s="12" t="s">
        <v>36</v>
      </c>
      <c r="D33" s="64">
        <v>7515723776</v>
      </c>
      <c r="E33" s="65"/>
      <c r="F33" s="66">
        <v>19499999744</v>
      </c>
      <c r="G33" s="67"/>
      <c r="H33" s="13">
        <v>19499999744</v>
      </c>
      <c r="I33" s="13">
        <v>19499999744</v>
      </c>
      <c r="J33" s="7">
        <f t="shared" ref="J33:J43" si="74">I33*100/H33</f>
        <v>100</v>
      </c>
      <c r="K33" s="13">
        <v>19499999744</v>
      </c>
      <c r="L33" s="13">
        <v>19499999744</v>
      </c>
      <c r="M33" s="7">
        <f t="shared" si="64"/>
        <v>100</v>
      </c>
      <c r="N33" s="7">
        <f t="shared" si="65"/>
        <v>100</v>
      </c>
      <c r="O33" s="13">
        <v>19499999744</v>
      </c>
      <c r="P33" s="64">
        <v>19499999744</v>
      </c>
      <c r="Q33" s="65"/>
      <c r="R33" s="7">
        <f t="shared" si="66"/>
        <v>100</v>
      </c>
      <c r="S33" s="7">
        <f t="shared" si="67"/>
        <v>100</v>
      </c>
      <c r="T33" s="13">
        <v>19499999744</v>
      </c>
      <c r="U33" s="13">
        <v>19499999744</v>
      </c>
      <c r="V33" s="7">
        <f t="shared" si="68"/>
        <v>100</v>
      </c>
      <c r="W33" s="7">
        <f>U33*100/P33</f>
        <v>100</v>
      </c>
      <c r="X33" s="13">
        <v>19499999744</v>
      </c>
      <c r="Y33" s="13">
        <v>19499999744</v>
      </c>
      <c r="Z33" s="7">
        <f t="shared" si="69"/>
        <v>100</v>
      </c>
      <c r="AA33" s="7">
        <f t="shared" si="70"/>
        <v>100</v>
      </c>
      <c r="AB33" s="13">
        <v>19499999744</v>
      </c>
      <c r="AC33" s="13">
        <v>19499999744</v>
      </c>
      <c r="AD33" s="7">
        <f t="shared" si="71"/>
        <v>100</v>
      </c>
      <c r="AE33" s="7">
        <f t="shared" si="72"/>
        <v>100</v>
      </c>
      <c r="AF33" s="13">
        <v>0</v>
      </c>
      <c r="AG33" s="13">
        <v>0</v>
      </c>
      <c r="AH33" s="7" t="s">
        <v>5</v>
      </c>
      <c r="AI33" s="7">
        <f t="shared" si="73"/>
        <v>0</v>
      </c>
      <c r="AJ33" s="1"/>
    </row>
    <row r="34" spans="1:36" s="2" customFormat="1" ht="18" customHeight="1" x14ac:dyDescent="0.3">
      <c r="A34" s="68">
        <v>2</v>
      </c>
      <c r="B34" s="68" t="s">
        <v>2</v>
      </c>
      <c r="C34" s="11" t="s">
        <v>63</v>
      </c>
      <c r="D34" s="5">
        <v>2387</v>
      </c>
      <c r="E34" s="5">
        <v>1758</v>
      </c>
      <c r="F34" s="6">
        <v>2205</v>
      </c>
      <c r="G34" s="6">
        <v>1704</v>
      </c>
      <c r="H34" s="5">
        <v>1704</v>
      </c>
      <c r="I34" s="5">
        <v>1672</v>
      </c>
      <c r="J34" s="7">
        <f t="shared" si="74"/>
        <v>98.122065727699535</v>
      </c>
      <c r="K34" s="5">
        <v>1704</v>
      </c>
      <c r="L34" s="5">
        <v>1671</v>
      </c>
      <c r="M34" s="7">
        <f t="shared" si="64"/>
        <v>98.063380281690144</v>
      </c>
      <c r="N34" s="7">
        <f t="shared" si="65"/>
        <v>99.940191387559807</v>
      </c>
      <c r="O34" s="5">
        <v>1704</v>
      </c>
      <c r="P34" s="5">
        <v>1668</v>
      </c>
      <c r="Q34" s="5">
        <v>2162</v>
      </c>
      <c r="R34" s="7">
        <f t="shared" si="66"/>
        <v>97.887323943661968</v>
      </c>
      <c r="S34" s="7">
        <f t="shared" si="67"/>
        <v>99.820466786355482</v>
      </c>
      <c r="T34" s="5">
        <v>2205</v>
      </c>
      <c r="U34" s="5">
        <v>2151</v>
      </c>
      <c r="V34" s="7">
        <f t="shared" si="68"/>
        <v>97.551020408163268</v>
      </c>
      <c r="W34" s="7">
        <f t="shared" ref="W34" si="75">U34*100/Q34</f>
        <v>99.49121184088807</v>
      </c>
      <c r="X34" s="5">
        <v>2204</v>
      </c>
      <c r="Y34" s="5">
        <v>2111</v>
      </c>
      <c r="Z34" s="7">
        <f t="shared" si="69"/>
        <v>95.780399274047184</v>
      </c>
      <c r="AA34" s="7">
        <f t="shared" si="70"/>
        <v>98.140399814039981</v>
      </c>
      <c r="AB34" s="5">
        <v>2203</v>
      </c>
      <c r="AC34" s="5">
        <v>2092</v>
      </c>
      <c r="AD34" s="7">
        <f t="shared" si="71"/>
        <v>94.96141625056741</v>
      </c>
      <c r="AE34" s="7">
        <f t="shared" si="72"/>
        <v>99.099952629085735</v>
      </c>
      <c r="AF34" s="5">
        <v>2078</v>
      </c>
      <c r="AG34" s="5">
        <v>1599</v>
      </c>
      <c r="AH34" s="7">
        <f t="shared" ref="AH34:AH43" si="76">AG34*100/AF34</f>
        <v>76.948989412897021</v>
      </c>
      <c r="AI34" s="7">
        <f t="shared" si="73"/>
        <v>76.434034416826009</v>
      </c>
      <c r="AJ34" s="1"/>
    </row>
    <row r="35" spans="1:36" s="2" customFormat="1" ht="93.75" customHeight="1" x14ac:dyDescent="0.3">
      <c r="A35" s="69"/>
      <c r="B35" s="69"/>
      <c r="C35" s="12" t="s">
        <v>36</v>
      </c>
      <c r="D35" s="64">
        <v>142081985372</v>
      </c>
      <c r="E35" s="65"/>
      <c r="F35" s="66">
        <v>81732354500</v>
      </c>
      <c r="G35" s="67"/>
      <c r="H35" s="13">
        <v>81732354500</v>
      </c>
      <c r="I35" s="13">
        <v>79787401775</v>
      </c>
      <c r="J35" s="7">
        <f t="shared" si="74"/>
        <v>97.620339292929586</v>
      </c>
      <c r="K35" s="13">
        <v>81732354500</v>
      </c>
      <c r="L35" s="13">
        <v>79381401775</v>
      </c>
      <c r="M35" s="7">
        <f t="shared" si="64"/>
        <v>97.123595986703165</v>
      </c>
      <c r="N35" s="7">
        <f t="shared" si="65"/>
        <v>99.49114773639964</v>
      </c>
      <c r="O35" s="13">
        <v>81732354500</v>
      </c>
      <c r="P35" s="64">
        <v>77802514275</v>
      </c>
      <c r="Q35" s="65"/>
      <c r="R35" s="7">
        <f t="shared" si="66"/>
        <v>95.191818161802743</v>
      </c>
      <c r="S35" s="7">
        <f t="shared" si="67"/>
        <v>98.011010810220725</v>
      </c>
      <c r="T35" s="13">
        <v>81732354500</v>
      </c>
      <c r="U35" s="13">
        <v>75874741062</v>
      </c>
      <c r="V35" s="7">
        <f t="shared" si="68"/>
        <v>92.833176685250152</v>
      </c>
      <c r="W35" s="7">
        <f>U35*100/P35</f>
        <v>97.522222474474134</v>
      </c>
      <c r="X35" s="13">
        <v>81532354500</v>
      </c>
      <c r="Y35" s="13">
        <v>72440778153</v>
      </c>
      <c r="Z35" s="7">
        <f t="shared" si="69"/>
        <v>88.849118361962667</v>
      </c>
      <c r="AA35" s="7">
        <f t="shared" si="70"/>
        <v>95.474168529690289</v>
      </c>
      <c r="AB35" s="13">
        <v>80400054500</v>
      </c>
      <c r="AC35" s="13">
        <v>70243806589</v>
      </c>
      <c r="AD35" s="7">
        <f t="shared" si="71"/>
        <v>87.367859419796787</v>
      </c>
      <c r="AE35" s="7">
        <f t="shared" si="72"/>
        <v>96.967217056448732</v>
      </c>
      <c r="AF35" s="13">
        <v>68897790030</v>
      </c>
      <c r="AG35" s="13">
        <v>39931950948</v>
      </c>
      <c r="AH35" s="7">
        <f t="shared" si="76"/>
        <v>57.958246455528581</v>
      </c>
      <c r="AI35" s="7">
        <f t="shared" si="73"/>
        <v>56.847646628326721</v>
      </c>
      <c r="AJ35" s="1"/>
    </row>
    <row r="36" spans="1:36" s="2" customFormat="1" ht="18" customHeight="1" x14ac:dyDescent="0.3">
      <c r="A36" s="68">
        <v>3</v>
      </c>
      <c r="B36" s="68" t="s">
        <v>0</v>
      </c>
      <c r="C36" s="11" t="s">
        <v>63</v>
      </c>
      <c r="D36" s="5">
        <v>5</v>
      </c>
      <c r="E36" s="5">
        <v>5</v>
      </c>
      <c r="F36" s="6">
        <v>5</v>
      </c>
      <c r="G36" s="6">
        <v>5</v>
      </c>
      <c r="H36" s="5">
        <v>5</v>
      </c>
      <c r="I36" s="5">
        <v>5</v>
      </c>
      <c r="J36" s="7">
        <f t="shared" si="74"/>
        <v>100</v>
      </c>
      <c r="K36" s="5">
        <v>5</v>
      </c>
      <c r="L36" s="5">
        <v>5</v>
      </c>
      <c r="M36" s="7">
        <f t="shared" si="64"/>
        <v>100</v>
      </c>
      <c r="N36" s="7">
        <f t="shared" si="65"/>
        <v>100</v>
      </c>
      <c r="O36" s="5">
        <v>5</v>
      </c>
      <c r="P36" s="5">
        <v>4</v>
      </c>
      <c r="Q36" s="5">
        <v>4</v>
      </c>
      <c r="R36" s="7">
        <f t="shared" si="66"/>
        <v>80</v>
      </c>
      <c r="S36" s="7">
        <f t="shared" si="67"/>
        <v>80</v>
      </c>
      <c r="T36" s="5">
        <v>5</v>
      </c>
      <c r="U36" s="5">
        <v>4</v>
      </c>
      <c r="V36" s="7">
        <f t="shared" si="68"/>
        <v>80</v>
      </c>
      <c r="W36" s="7">
        <f t="shared" ref="W36" si="77">U36*100/Q36</f>
        <v>100</v>
      </c>
      <c r="X36" s="5">
        <v>5</v>
      </c>
      <c r="Y36" s="5">
        <v>2</v>
      </c>
      <c r="Z36" s="7">
        <f t="shared" si="69"/>
        <v>40</v>
      </c>
      <c r="AA36" s="7">
        <f t="shared" si="70"/>
        <v>50</v>
      </c>
      <c r="AB36" s="5">
        <v>5</v>
      </c>
      <c r="AC36" s="5">
        <v>2</v>
      </c>
      <c r="AD36" s="7">
        <f t="shared" si="71"/>
        <v>40</v>
      </c>
      <c r="AE36" s="7">
        <f t="shared" si="72"/>
        <v>100</v>
      </c>
      <c r="AF36" s="5">
        <v>4</v>
      </c>
      <c r="AG36" s="5">
        <v>2</v>
      </c>
      <c r="AH36" s="7">
        <f t="shared" si="76"/>
        <v>50</v>
      </c>
      <c r="AI36" s="7">
        <f t="shared" si="73"/>
        <v>100</v>
      </c>
      <c r="AJ36" s="1"/>
    </row>
    <row r="37" spans="1:36" s="2" customFormat="1" ht="93.75" customHeight="1" x14ac:dyDescent="0.3">
      <c r="A37" s="69"/>
      <c r="B37" s="69"/>
      <c r="C37" s="12" t="s">
        <v>36</v>
      </c>
      <c r="D37" s="64">
        <v>2737054816</v>
      </c>
      <c r="E37" s="65"/>
      <c r="F37" s="66">
        <v>2464900000</v>
      </c>
      <c r="G37" s="67"/>
      <c r="H37" s="13">
        <v>2464900000</v>
      </c>
      <c r="I37" s="13">
        <v>2464900000</v>
      </c>
      <c r="J37" s="7">
        <f t="shared" si="74"/>
        <v>100</v>
      </c>
      <c r="K37" s="13">
        <v>2464900000</v>
      </c>
      <c r="L37" s="13">
        <v>2464900000</v>
      </c>
      <c r="M37" s="7">
        <f t="shared" si="64"/>
        <v>100</v>
      </c>
      <c r="N37" s="7">
        <f t="shared" si="65"/>
        <v>100</v>
      </c>
      <c r="O37" s="13">
        <v>2464900000</v>
      </c>
      <c r="P37" s="64">
        <v>448900000</v>
      </c>
      <c r="Q37" s="65"/>
      <c r="R37" s="7">
        <f t="shared" si="66"/>
        <v>18.211692157896874</v>
      </c>
      <c r="S37" s="7">
        <f t="shared" si="67"/>
        <v>18.211692157896874</v>
      </c>
      <c r="T37" s="13">
        <v>2464900000</v>
      </c>
      <c r="U37" s="13">
        <v>448900000</v>
      </c>
      <c r="V37" s="7">
        <f t="shared" si="68"/>
        <v>18.211692157896874</v>
      </c>
      <c r="W37" s="7">
        <f>U37*100/P37</f>
        <v>100</v>
      </c>
      <c r="X37" s="13">
        <v>2464900000</v>
      </c>
      <c r="Y37" s="13">
        <v>70000000</v>
      </c>
      <c r="Z37" s="7">
        <f t="shared" si="69"/>
        <v>2.8398718000730252</v>
      </c>
      <c r="AA37" s="7">
        <f t="shared" si="70"/>
        <v>15.59367342392515</v>
      </c>
      <c r="AB37" s="13">
        <v>2464900000</v>
      </c>
      <c r="AC37" s="13">
        <v>70000000</v>
      </c>
      <c r="AD37" s="7">
        <f t="shared" si="71"/>
        <v>2.8398718000730252</v>
      </c>
      <c r="AE37" s="7">
        <f t="shared" si="72"/>
        <v>100</v>
      </c>
      <c r="AF37" s="13">
        <v>2104900000</v>
      </c>
      <c r="AG37" s="13">
        <v>70000000</v>
      </c>
      <c r="AH37" s="7">
        <f t="shared" si="76"/>
        <v>3.3255736614566014</v>
      </c>
      <c r="AI37" s="7">
        <f t="shared" si="73"/>
        <v>100</v>
      </c>
      <c r="AJ37" s="1"/>
    </row>
    <row r="38" spans="1:36" s="2" customFormat="1" ht="43.5" customHeight="1" x14ac:dyDescent="0.3">
      <c r="A38" s="68">
        <v>4</v>
      </c>
      <c r="B38" s="68" t="s">
        <v>1</v>
      </c>
      <c r="C38" s="11" t="s">
        <v>63</v>
      </c>
      <c r="D38" s="5">
        <v>30</v>
      </c>
      <c r="E38" s="5">
        <v>28</v>
      </c>
      <c r="F38" s="6">
        <v>107</v>
      </c>
      <c r="G38" s="6">
        <v>85</v>
      </c>
      <c r="H38" s="5">
        <v>85</v>
      </c>
      <c r="I38" s="5">
        <v>82</v>
      </c>
      <c r="J38" s="7">
        <f t="shared" si="74"/>
        <v>96.470588235294116</v>
      </c>
      <c r="K38" s="5">
        <v>85</v>
      </c>
      <c r="L38" s="5">
        <v>82</v>
      </c>
      <c r="M38" s="7">
        <f t="shared" si="64"/>
        <v>96.470588235294116</v>
      </c>
      <c r="N38" s="7">
        <f t="shared" si="65"/>
        <v>100</v>
      </c>
      <c r="O38" s="5">
        <v>85</v>
      </c>
      <c r="P38" s="5">
        <v>82</v>
      </c>
      <c r="Q38" s="5">
        <v>104</v>
      </c>
      <c r="R38" s="7">
        <f t="shared" si="66"/>
        <v>96.470588235294116</v>
      </c>
      <c r="S38" s="7">
        <f t="shared" si="67"/>
        <v>100</v>
      </c>
      <c r="T38" s="5">
        <v>107</v>
      </c>
      <c r="U38" s="5">
        <v>95</v>
      </c>
      <c r="V38" s="7">
        <f t="shared" si="68"/>
        <v>88.785046728971963</v>
      </c>
      <c r="W38" s="7">
        <f t="shared" ref="W38" si="78">U38*100/Q38</f>
        <v>91.34615384615384</v>
      </c>
      <c r="X38" s="5">
        <v>107</v>
      </c>
      <c r="Y38" s="5">
        <v>92</v>
      </c>
      <c r="Z38" s="7">
        <f t="shared" si="69"/>
        <v>85.981308411214954</v>
      </c>
      <c r="AA38" s="7">
        <f t="shared" si="70"/>
        <v>96.84210526315789</v>
      </c>
      <c r="AB38" s="5">
        <v>106</v>
      </c>
      <c r="AC38" s="5">
        <v>91</v>
      </c>
      <c r="AD38" s="7">
        <f t="shared" si="71"/>
        <v>85.84905660377359</v>
      </c>
      <c r="AE38" s="7">
        <f t="shared" si="72"/>
        <v>98.913043478260875</v>
      </c>
      <c r="AF38" s="5">
        <v>98</v>
      </c>
      <c r="AG38" s="5">
        <v>54</v>
      </c>
      <c r="AH38" s="7">
        <f t="shared" si="76"/>
        <v>55.102040816326529</v>
      </c>
      <c r="AI38" s="7">
        <f t="shared" si="73"/>
        <v>59.340659340659343</v>
      </c>
      <c r="AJ38" s="1"/>
    </row>
    <row r="39" spans="1:36" s="2" customFormat="1" ht="93.75" customHeight="1" x14ac:dyDescent="0.3">
      <c r="A39" s="69"/>
      <c r="B39" s="69"/>
      <c r="C39" s="12" t="s">
        <v>36</v>
      </c>
      <c r="D39" s="64">
        <v>559409688</v>
      </c>
      <c r="E39" s="65"/>
      <c r="F39" s="66">
        <v>2458731245</v>
      </c>
      <c r="G39" s="67"/>
      <c r="H39" s="13">
        <v>2458731245</v>
      </c>
      <c r="I39" s="13">
        <v>2414731245</v>
      </c>
      <c r="J39" s="7">
        <f t="shared" si="74"/>
        <v>98.210459150853637</v>
      </c>
      <c r="K39" s="13">
        <v>2458731245</v>
      </c>
      <c r="L39" s="13">
        <v>2414731245</v>
      </c>
      <c r="M39" s="7">
        <f t="shared" si="64"/>
        <v>98.210459150853637</v>
      </c>
      <c r="N39" s="7">
        <f t="shared" si="65"/>
        <v>100</v>
      </c>
      <c r="O39" s="13">
        <v>2458731245</v>
      </c>
      <c r="P39" s="64">
        <v>2414731245</v>
      </c>
      <c r="Q39" s="65"/>
      <c r="R39" s="7">
        <f t="shared" si="66"/>
        <v>98.210459150853637</v>
      </c>
      <c r="S39" s="7">
        <f t="shared" si="67"/>
        <v>100</v>
      </c>
      <c r="T39" s="13">
        <v>2458731245</v>
      </c>
      <c r="U39" s="13">
        <v>2137931980</v>
      </c>
      <c r="V39" s="7">
        <f t="shared" si="68"/>
        <v>86.952650247872043</v>
      </c>
      <c r="W39" s="7">
        <f>U39*100/P39</f>
        <v>88.537057050421367</v>
      </c>
      <c r="X39" s="13">
        <v>2458731245</v>
      </c>
      <c r="Y39" s="13">
        <v>1989932600</v>
      </c>
      <c r="Z39" s="7">
        <f t="shared" si="69"/>
        <v>80.933310789728054</v>
      </c>
      <c r="AA39" s="7">
        <f t="shared" si="70"/>
        <v>93.077451416391654</v>
      </c>
      <c r="AB39" s="13">
        <v>2364111245</v>
      </c>
      <c r="AC39" s="13">
        <v>1970488330</v>
      </c>
      <c r="AD39" s="7">
        <f t="shared" si="71"/>
        <v>83.350067987177141</v>
      </c>
      <c r="AE39" s="7">
        <f t="shared" si="72"/>
        <v>99.022867910199565</v>
      </c>
      <c r="AF39" s="13">
        <v>2010677913</v>
      </c>
      <c r="AG39" s="13">
        <v>741291295</v>
      </c>
      <c r="AH39" s="7">
        <f t="shared" si="76"/>
        <v>36.867729545701735</v>
      </c>
      <c r="AI39" s="7">
        <f t="shared" si="73"/>
        <v>37.619674459071774</v>
      </c>
      <c r="AJ39" s="1"/>
    </row>
    <row r="40" spans="1:36" s="2" customFormat="1" ht="18" customHeight="1" x14ac:dyDescent="0.3">
      <c r="A40" s="68">
        <v>5</v>
      </c>
      <c r="B40" s="68" t="s">
        <v>3</v>
      </c>
      <c r="C40" s="11" t="s">
        <v>63</v>
      </c>
      <c r="D40" s="5">
        <v>3</v>
      </c>
      <c r="E40" s="5">
        <v>2</v>
      </c>
      <c r="F40" s="6">
        <v>199</v>
      </c>
      <c r="G40" s="6">
        <v>164</v>
      </c>
      <c r="H40" s="5">
        <v>164</v>
      </c>
      <c r="I40" s="5">
        <v>164</v>
      </c>
      <c r="J40" s="7">
        <f t="shared" si="74"/>
        <v>100</v>
      </c>
      <c r="K40" s="5">
        <v>164</v>
      </c>
      <c r="L40" s="5">
        <v>163</v>
      </c>
      <c r="M40" s="7">
        <f t="shared" si="64"/>
        <v>99.390243902439025</v>
      </c>
      <c r="N40" s="7">
        <f t="shared" si="65"/>
        <v>99.390243902439025</v>
      </c>
      <c r="O40" s="5">
        <v>164</v>
      </c>
      <c r="P40" s="5">
        <v>163</v>
      </c>
      <c r="Q40" s="5">
        <v>198</v>
      </c>
      <c r="R40" s="7">
        <f t="shared" si="66"/>
        <v>99.390243902439025</v>
      </c>
      <c r="S40" s="7">
        <f t="shared" si="67"/>
        <v>100</v>
      </c>
      <c r="T40" s="5">
        <v>199</v>
      </c>
      <c r="U40" s="5">
        <v>190</v>
      </c>
      <c r="V40" s="7">
        <f t="shared" si="68"/>
        <v>95.477386934673362</v>
      </c>
      <c r="W40" s="7">
        <f t="shared" ref="W40" si="79">U40*100/Q40</f>
        <v>95.959595959595958</v>
      </c>
      <c r="X40" s="5">
        <v>199</v>
      </c>
      <c r="Y40" s="5">
        <v>181</v>
      </c>
      <c r="Z40" s="7">
        <f t="shared" si="69"/>
        <v>90.954773869346738</v>
      </c>
      <c r="AA40" s="7">
        <f t="shared" si="70"/>
        <v>95.263157894736835</v>
      </c>
      <c r="AB40" s="5">
        <v>199</v>
      </c>
      <c r="AC40" s="5">
        <v>177</v>
      </c>
      <c r="AD40" s="7">
        <f t="shared" si="71"/>
        <v>88.94472361809045</v>
      </c>
      <c r="AE40" s="7">
        <f t="shared" si="72"/>
        <v>97.790055248618785</v>
      </c>
      <c r="AF40" s="5">
        <v>132</v>
      </c>
      <c r="AG40" s="5">
        <v>82</v>
      </c>
      <c r="AH40" s="7">
        <f t="shared" si="76"/>
        <v>62.121212121212125</v>
      </c>
      <c r="AI40" s="7">
        <f t="shared" si="73"/>
        <v>46.327683615819211</v>
      </c>
      <c r="AJ40" s="1"/>
    </row>
    <row r="41" spans="1:36" s="2" customFormat="1" ht="93.75" customHeight="1" x14ac:dyDescent="0.3">
      <c r="A41" s="69"/>
      <c r="B41" s="69"/>
      <c r="C41" s="12" t="s">
        <v>36</v>
      </c>
      <c r="D41" s="64">
        <v>1129000000</v>
      </c>
      <c r="E41" s="65"/>
      <c r="F41" s="66">
        <v>31536796638</v>
      </c>
      <c r="G41" s="67"/>
      <c r="H41" s="13">
        <v>31536796638</v>
      </c>
      <c r="I41" s="13">
        <v>31536796638</v>
      </c>
      <c r="J41" s="7">
        <f t="shared" si="74"/>
        <v>100</v>
      </c>
      <c r="K41" s="13">
        <v>31536796638</v>
      </c>
      <c r="L41" s="13">
        <v>31286796638</v>
      </c>
      <c r="M41" s="7">
        <f t="shared" si="64"/>
        <v>99.207275225604988</v>
      </c>
      <c r="N41" s="7">
        <f t="shared" si="65"/>
        <v>99.207275225604988</v>
      </c>
      <c r="O41" s="13">
        <v>31536796638</v>
      </c>
      <c r="P41" s="64">
        <v>31286796638</v>
      </c>
      <c r="Q41" s="65"/>
      <c r="R41" s="7">
        <f t="shared" si="66"/>
        <v>99.207275225604988</v>
      </c>
      <c r="S41" s="7">
        <f>P41*100/L41</f>
        <v>100</v>
      </c>
      <c r="T41" s="13">
        <v>31536796638</v>
      </c>
      <c r="U41" s="13">
        <v>28908601092</v>
      </c>
      <c r="V41" s="7">
        <f t="shared" si="68"/>
        <v>91.666257114924676</v>
      </c>
      <c r="W41" s="7">
        <f>U41*100/P41</f>
        <v>92.398724696821418</v>
      </c>
      <c r="X41" s="13">
        <v>31536796638</v>
      </c>
      <c r="Y41" s="13">
        <v>28148427125</v>
      </c>
      <c r="Z41" s="7">
        <f t="shared" si="69"/>
        <v>89.25582216896052</v>
      </c>
      <c r="AA41" s="7">
        <f t="shared" si="70"/>
        <v>97.370422855880193</v>
      </c>
      <c r="AB41" s="13">
        <v>31536796638</v>
      </c>
      <c r="AC41" s="13">
        <v>27493427125</v>
      </c>
      <c r="AD41" s="7">
        <f t="shared" si="71"/>
        <v>87.178883260045581</v>
      </c>
      <c r="AE41" s="7">
        <f t="shared" si="72"/>
        <v>97.673049378243007</v>
      </c>
      <c r="AF41" s="13">
        <v>13991706385</v>
      </c>
      <c r="AG41" s="13">
        <v>5041369075</v>
      </c>
      <c r="AH41" s="7">
        <f t="shared" si="76"/>
        <v>36.031123983595513</v>
      </c>
      <c r="AI41" s="7">
        <f t="shared" si="73"/>
        <v>18.336633887362268</v>
      </c>
      <c r="AJ41" s="1"/>
    </row>
    <row r="42" spans="1:36" s="2" customFormat="1" ht="33.6" customHeight="1" x14ac:dyDescent="0.3">
      <c r="A42" s="75" t="s">
        <v>72</v>
      </c>
      <c r="B42" s="76"/>
      <c r="C42" s="15" t="s">
        <v>63</v>
      </c>
      <c r="D42" s="16">
        <f>D32+D34+D36+D38+D40</f>
        <v>2428</v>
      </c>
      <c r="E42" s="16">
        <f>E32+E34+E36+E38+E40</f>
        <v>1795</v>
      </c>
      <c r="F42" s="16">
        <f t="shared" ref="F42:I42" si="80">F32+F34+F36+F38+F40</f>
        <v>2519</v>
      </c>
      <c r="G42" s="16">
        <f t="shared" si="80"/>
        <v>1961</v>
      </c>
      <c r="H42" s="16">
        <f t="shared" si="80"/>
        <v>1961</v>
      </c>
      <c r="I42" s="16">
        <f t="shared" si="80"/>
        <v>1926</v>
      </c>
      <c r="J42" s="17">
        <f t="shared" si="74"/>
        <v>98.215196328403877</v>
      </c>
      <c r="K42" s="16">
        <f t="shared" ref="K42:L42" si="81">K32+K34+K36+K38+K40</f>
        <v>1961</v>
      </c>
      <c r="L42" s="16">
        <f t="shared" si="81"/>
        <v>1924</v>
      </c>
      <c r="M42" s="17">
        <f t="shared" si="64"/>
        <v>98.113207547169807</v>
      </c>
      <c r="N42" s="17">
        <f t="shared" si="65"/>
        <v>99.896157840083077</v>
      </c>
      <c r="O42" s="16">
        <f t="shared" ref="O42:Q42" si="82">O32+O34+O36+O38+O40</f>
        <v>1961</v>
      </c>
      <c r="P42" s="16">
        <f t="shared" si="82"/>
        <v>1920</v>
      </c>
      <c r="Q42" s="16">
        <f t="shared" si="82"/>
        <v>2471</v>
      </c>
      <c r="R42" s="17">
        <f t="shared" si="66"/>
        <v>97.909229984701682</v>
      </c>
      <c r="S42" s="17">
        <f t="shared" ref="S42:S43" si="83">P42*100/L42</f>
        <v>99.792099792099791</v>
      </c>
      <c r="T42" s="16">
        <f t="shared" ref="T42:U42" si="84">T32+T34+T36+T38+T40</f>
        <v>2519</v>
      </c>
      <c r="U42" s="16">
        <f t="shared" si="84"/>
        <v>2443</v>
      </c>
      <c r="V42" s="17">
        <f t="shared" si="68"/>
        <v>96.98292973402144</v>
      </c>
      <c r="W42" s="17">
        <f t="shared" ref="W42:W43" si="85">U42*100/P42</f>
        <v>127.23958333333333</v>
      </c>
      <c r="X42" s="16">
        <f t="shared" ref="X42:Y42" si="86">X32+X34+X36+X38+X40</f>
        <v>2518</v>
      </c>
      <c r="Y42" s="16">
        <f t="shared" si="86"/>
        <v>2389</v>
      </c>
      <c r="Z42" s="17">
        <f t="shared" si="69"/>
        <v>94.876886417791894</v>
      </c>
      <c r="AA42" s="17">
        <f t="shared" si="70"/>
        <v>97.789602947196073</v>
      </c>
      <c r="AB42" s="16">
        <f t="shared" ref="AB42:AC42" si="87">AB32+AB34+AB36+AB38+AB40</f>
        <v>2516</v>
      </c>
      <c r="AC42" s="16">
        <f t="shared" si="87"/>
        <v>2365</v>
      </c>
      <c r="AD42" s="17">
        <f t="shared" si="71"/>
        <v>93.99841017488076</v>
      </c>
      <c r="AE42" s="17">
        <f t="shared" si="72"/>
        <v>98.995395562997075</v>
      </c>
      <c r="AF42" s="16">
        <f t="shared" ref="AF42:AG42" si="88">AF32+AF34+AF36+AF38+AF40</f>
        <v>2312</v>
      </c>
      <c r="AG42" s="16">
        <f t="shared" si="88"/>
        <v>1737</v>
      </c>
      <c r="AH42" s="17">
        <f t="shared" si="76"/>
        <v>75.129757785467135</v>
      </c>
      <c r="AI42" s="17">
        <f t="shared" si="73"/>
        <v>73.446088794925998</v>
      </c>
      <c r="AJ42" s="1"/>
    </row>
    <row r="43" spans="1:36" s="2" customFormat="1" ht="111" customHeight="1" x14ac:dyDescent="0.3">
      <c r="A43" s="77"/>
      <c r="B43" s="78"/>
      <c r="C43" s="18" t="s">
        <v>36</v>
      </c>
      <c r="D43" s="79">
        <f>D33+D35+D37+D39+D41</f>
        <v>154023173652</v>
      </c>
      <c r="E43" s="80"/>
      <c r="F43" s="79">
        <f>F33+F35+F37+F39+F41</f>
        <v>137692782127</v>
      </c>
      <c r="G43" s="80"/>
      <c r="H43" s="19">
        <f t="shared" ref="H43:I43" si="89">H33+H35+H37+H39+H41</f>
        <v>137692782127</v>
      </c>
      <c r="I43" s="19">
        <f t="shared" si="89"/>
        <v>135703829402</v>
      </c>
      <c r="J43" s="17">
        <f t="shared" si="74"/>
        <v>98.555514171276243</v>
      </c>
      <c r="K43" s="19">
        <f t="shared" ref="K43:L43" si="90">K33+K35+K37+K39+K41</f>
        <v>137692782127</v>
      </c>
      <c r="L43" s="19">
        <f t="shared" si="90"/>
        <v>135047829402</v>
      </c>
      <c r="M43" s="17">
        <f t="shared" si="64"/>
        <v>98.079091231840721</v>
      </c>
      <c r="N43" s="17">
        <f t="shared" si="65"/>
        <v>99.516594334227136</v>
      </c>
      <c r="O43" s="19">
        <f t="shared" ref="O43:P43" si="91">O33+O35+O37+O39+O41</f>
        <v>137692782127</v>
      </c>
      <c r="P43" s="79">
        <f t="shared" si="91"/>
        <v>131452941902</v>
      </c>
      <c r="Q43" s="80"/>
      <c r="R43" s="17">
        <f t="shared" si="66"/>
        <v>95.468288076825459</v>
      </c>
      <c r="S43" s="17">
        <f t="shared" si="83"/>
        <v>97.338063472831536</v>
      </c>
      <c r="T43" s="19">
        <f t="shared" ref="T43:U43" si="92">T33+T35+T37+T39+T41</f>
        <v>137692782127</v>
      </c>
      <c r="U43" s="19">
        <f t="shared" si="92"/>
        <v>126870173878</v>
      </c>
      <c r="V43" s="17">
        <f t="shared" si="68"/>
        <v>92.140032264713895</v>
      </c>
      <c r="W43" s="17">
        <f t="shared" si="85"/>
        <v>96.513757731328283</v>
      </c>
      <c r="X43" s="19">
        <f t="shared" ref="X43:Y43" si="93">X33+X35+X37+X39+X41</f>
        <v>137492782127</v>
      </c>
      <c r="Y43" s="19">
        <f t="shared" si="93"/>
        <v>122149137622</v>
      </c>
      <c r="Z43" s="17">
        <f t="shared" si="69"/>
        <v>88.840400006723769</v>
      </c>
      <c r="AA43" s="17">
        <f t="shared" si="70"/>
        <v>96.278844655372026</v>
      </c>
      <c r="AB43" s="19">
        <f t="shared" ref="AB43:AC43" si="94">AB33+AB35+AB37+AB39+AB41</f>
        <v>136265862127</v>
      </c>
      <c r="AC43" s="19">
        <f t="shared" si="94"/>
        <v>119277721788</v>
      </c>
      <c r="AD43" s="17">
        <f t="shared" si="71"/>
        <v>87.533091506684912</v>
      </c>
      <c r="AE43" s="17">
        <f t="shared" si="72"/>
        <v>97.649254108624305</v>
      </c>
      <c r="AF43" s="19">
        <f t="shared" ref="AF43:AG43" si="95">AF33+AF35+AF37+AF39+AF41</f>
        <v>87005074328</v>
      </c>
      <c r="AG43" s="19">
        <f t="shared" si="95"/>
        <v>45784611318</v>
      </c>
      <c r="AH43" s="17">
        <f t="shared" si="76"/>
        <v>52.622920756778875</v>
      </c>
      <c r="AI43" s="17">
        <f t="shared" si="73"/>
        <v>38.384880790543555</v>
      </c>
      <c r="AJ43" s="1"/>
    </row>
    <row r="44" spans="1:36" ht="21.75" customHeight="1" x14ac:dyDescent="0.3">
      <c r="A44" s="70" t="s">
        <v>68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2"/>
    </row>
    <row r="45" spans="1:36" s="2" customFormat="1" ht="18" customHeight="1" x14ac:dyDescent="0.3">
      <c r="A45" s="68">
        <v>1</v>
      </c>
      <c r="B45" s="68" t="s">
        <v>7</v>
      </c>
      <c r="C45" s="11" t="s">
        <v>63</v>
      </c>
      <c r="D45" s="5">
        <v>7</v>
      </c>
      <c r="E45" s="5">
        <v>7</v>
      </c>
      <c r="F45" s="6">
        <v>25</v>
      </c>
      <c r="G45" s="6">
        <v>25</v>
      </c>
      <c r="H45" s="5">
        <v>25</v>
      </c>
      <c r="I45" s="5">
        <v>23</v>
      </c>
      <c r="J45" s="7">
        <f>I45*100/H45</f>
        <v>92</v>
      </c>
      <c r="K45" s="5">
        <v>25</v>
      </c>
      <c r="L45" s="5">
        <v>23</v>
      </c>
      <c r="M45" s="7">
        <f t="shared" ref="M45:M58" si="96">L45*100/K45</f>
        <v>92</v>
      </c>
      <c r="N45" s="7">
        <f t="shared" ref="N45:N58" si="97">L45*100/I45</f>
        <v>100</v>
      </c>
      <c r="O45" s="5">
        <v>25</v>
      </c>
      <c r="P45" s="5">
        <v>23</v>
      </c>
      <c r="Q45" s="5">
        <v>23</v>
      </c>
      <c r="R45" s="7">
        <f t="shared" ref="R45:R58" si="98">P45*100/O45</f>
        <v>92</v>
      </c>
      <c r="S45" s="7">
        <f t="shared" ref="S45:S58" si="99">P45*100/L45</f>
        <v>100</v>
      </c>
      <c r="T45" s="5">
        <v>25</v>
      </c>
      <c r="U45" s="5">
        <v>22</v>
      </c>
      <c r="V45" s="7">
        <f t="shared" ref="V45:V58" si="100">U45*100/T45</f>
        <v>88</v>
      </c>
      <c r="W45" s="7">
        <f>U45*100/Q45</f>
        <v>95.652173913043484</v>
      </c>
      <c r="X45" s="5">
        <v>24</v>
      </c>
      <c r="Y45" s="5">
        <v>22</v>
      </c>
      <c r="Z45" s="7">
        <f t="shared" ref="Z45:Z58" si="101">Y45*100/X45</f>
        <v>91.666666666666671</v>
      </c>
      <c r="AA45" s="7">
        <f t="shared" ref="AA45:AA58" si="102">Y45*100/U45</f>
        <v>100</v>
      </c>
      <c r="AB45" s="5">
        <v>24</v>
      </c>
      <c r="AC45" s="5">
        <v>22</v>
      </c>
      <c r="AD45" s="7">
        <f t="shared" ref="AD45:AD58" si="103">AC45*100/AB45</f>
        <v>91.666666666666671</v>
      </c>
      <c r="AE45" s="7">
        <f t="shared" ref="AE45:AE58" si="104">AC45*100/Y45</f>
        <v>100</v>
      </c>
      <c r="AF45" s="5">
        <v>0</v>
      </c>
      <c r="AG45" s="5">
        <v>0</v>
      </c>
      <c r="AH45" s="7" t="s">
        <v>5</v>
      </c>
      <c r="AI45" s="7">
        <f t="shared" ref="AI45:AI58" si="105">AG45*100/AC45</f>
        <v>0</v>
      </c>
      <c r="AJ45" s="1"/>
    </row>
    <row r="46" spans="1:36" s="2" customFormat="1" ht="83.25" customHeight="1" x14ac:dyDescent="0.3">
      <c r="A46" s="69"/>
      <c r="B46" s="69"/>
      <c r="C46" s="12" t="s">
        <v>36</v>
      </c>
      <c r="D46" s="64">
        <v>138910816677</v>
      </c>
      <c r="E46" s="65"/>
      <c r="F46" s="66">
        <v>312285110272</v>
      </c>
      <c r="G46" s="67"/>
      <c r="H46" s="13">
        <v>312285110272</v>
      </c>
      <c r="I46" s="13">
        <v>221905672192</v>
      </c>
      <c r="J46" s="7">
        <f t="shared" ref="J46:J58" si="106">I46*100/H46</f>
        <v>71.058678397673333</v>
      </c>
      <c r="K46" s="13">
        <v>312285110272</v>
      </c>
      <c r="L46" s="13">
        <v>221905672192</v>
      </c>
      <c r="M46" s="7">
        <f t="shared" si="96"/>
        <v>71.058678397673333</v>
      </c>
      <c r="N46" s="7">
        <f t="shared" si="97"/>
        <v>100</v>
      </c>
      <c r="O46" s="13">
        <v>312285110272</v>
      </c>
      <c r="P46" s="64">
        <v>221905672192</v>
      </c>
      <c r="Q46" s="65"/>
      <c r="R46" s="7">
        <f t="shared" si="98"/>
        <v>71.058678397673333</v>
      </c>
      <c r="S46" s="7">
        <f t="shared" si="99"/>
        <v>100</v>
      </c>
      <c r="T46" s="13">
        <v>312285110272</v>
      </c>
      <c r="U46" s="13">
        <v>211905672192</v>
      </c>
      <c r="V46" s="7">
        <f t="shared" si="100"/>
        <v>67.856476412669949</v>
      </c>
      <c r="W46" s="7">
        <f>U46*100/P46</f>
        <v>95.493580717780091</v>
      </c>
      <c r="X46" s="13">
        <v>302285110272</v>
      </c>
      <c r="Y46" s="13">
        <v>211905672192</v>
      </c>
      <c r="Z46" s="7">
        <f t="shared" si="101"/>
        <v>70.10126036354373</v>
      </c>
      <c r="AA46" s="7">
        <f t="shared" si="102"/>
        <v>100</v>
      </c>
      <c r="AB46" s="13">
        <v>302285110272</v>
      </c>
      <c r="AC46" s="13">
        <v>211905672192</v>
      </c>
      <c r="AD46" s="7">
        <f t="shared" si="103"/>
        <v>70.10126036354373</v>
      </c>
      <c r="AE46" s="7">
        <f t="shared" si="104"/>
        <v>100</v>
      </c>
      <c r="AF46" s="13">
        <v>0</v>
      </c>
      <c r="AG46" s="13">
        <v>0</v>
      </c>
      <c r="AH46" s="7" t="s">
        <v>5</v>
      </c>
      <c r="AI46" s="7">
        <f t="shared" si="105"/>
        <v>0</v>
      </c>
      <c r="AJ46" s="1"/>
    </row>
    <row r="47" spans="1:36" s="2" customFormat="1" ht="18" customHeight="1" x14ac:dyDescent="0.3">
      <c r="A47" s="68">
        <v>2</v>
      </c>
      <c r="B47" s="68" t="s">
        <v>4</v>
      </c>
      <c r="C47" s="11" t="s">
        <v>63</v>
      </c>
      <c r="D47" s="5">
        <v>3</v>
      </c>
      <c r="E47" s="5">
        <v>3</v>
      </c>
      <c r="F47" s="6" t="s">
        <v>5</v>
      </c>
      <c r="G47" s="6" t="s">
        <v>6</v>
      </c>
      <c r="H47" s="5" t="s">
        <v>6</v>
      </c>
      <c r="I47" s="5" t="s">
        <v>6</v>
      </c>
      <c r="J47" s="7" t="s">
        <v>6</v>
      </c>
      <c r="K47" s="5" t="s">
        <v>6</v>
      </c>
      <c r="L47" s="5" t="s">
        <v>6</v>
      </c>
      <c r="M47" s="7" t="s">
        <v>6</v>
      </c>
      <c r="N47" s="7" t="s">
        <v>6</v>
      </c>
      <c r="O47" s="5" t="s">
        <v>6</v>
      </c>
      <c r="P47" s="5" t="s">
        <v>6</v>
      </c>
      <c r="Q47" s="5" t="s">
        <v>6</v>
      </c>
      <c r="R47" s="7" t="s">
        <v>6</v>
      </c>
      <c r="S47" s="7" t="s">
        <v>6</v>
      </c>
      <c r="T47" s="5" t="s">
        <v>6</v>
      </c>
      <c r="U47" s="5" t="s">
        <v>6</v>
      </c>
      <c r="V47" s="7" t="s">
        <v>6</v>
      </c>
      <c r="W47" s="7" t="s">
        <v>6</v>
      </c>
      <c r="X47" s="5" t="s">
        <v>6</v>
      </c>
      <c r="Y47" s="5" t="s">
        <v>6</v>
      </c>
      <c r="Z47" s="7" t="s">
        <v>6</v>
      </c>
      <c r="AA47" s="7" t="s">
        <v>6</v>
      </c>
      <c r="AB47" s="5" t="s">
        <v>6</v>
      </c>
      <c r="AC47" s="5" t="s">
        <v>6</v>
      </c>
      <c r="AD47" s="7" t="s">
        <v>6</v>
      </c>
      <c r="AE47" s="7" t="s">
        <v>6</v>
      </c>
      <c r="AF47" s="5" t="s">
        <v>6</v>
      </c>
      <c r="AG47" s="5" t="s">
        <v>6</v>
      </c>
      <c r="AH47" s="7" t="s">
        <v>6</v>
      </c>
      <c r="AI47" s="7" t="s">
        <v>6</v>
      </c>
      <c r="AJ47" s="1"/>
    </row>
    <row r="48" spans="1:36" s="2" customFormat="1" ht="83.25" customHeight="1" x14ac:dyDescent="0.3">
      <c r="A48" s="69"/>
      <c r="B48" s="69"/>
      <c r="C48" s="12" t="s">
        <v>36</v>
      </c>
      <c r="D48" s="64">
        <v>35486159232</v>
      </c>
      <c r="E48" s="65"/>
      <c r="F48" s="73" t="s">
        <v>6</v>
      </c>
      <c r="G48" s="74"/>
      <c r="H48" s="5" t="s">
        <v>6</v>
      </c>
      <c r="I48" s="5" t="s">
        <v>6</v>
      </c>
      <c r="J48" s="7" t="s">
        <v>6</v>
      </c>
      <c r="K48" s="5" t="s">
        <v>6</v>
      </c>
      <c r="L48" s="5" t="s">
        <v>6</v>
      </c>
      <c r="M48" s="7" t="s">
        <v>6</v>
      </c>
      <c r="N48" s="7" t="s">
        <v>6</v>
      </c>
      <c r="O48" s="5" t="s">
        <v>6</v>
      </c>
      <c r="P48" s="5" t="s">
        <v>6</v>
      </c>
      <c r="Q48" s="5" t="s">
        <v>6</v>
      </c>
      <c r="R48" s="7" t="s">
        <v>6</v>
      </c>
      <c r="S48" s="7" t="s">
        <v>6</v>
      </c>
      <c r="T48" s="5" t="s">
        <v>6</v>
      </c>
      <c r="U48" s="5" t="s">
        <v>6</v>
      </c>
      <c r="V48" s="7" t="s">
        <v>6</v>
      </c>
      <c r="W48" s="7" t="s">
        <v>6</v>
      </c>
      <c r="X48" s="5" t="s">
        <v>6</v>
      </c>
      <c r="Y48" s="5" t="s">
        <v>6</v>
      </c>
      <c r="Z48" s="7" t="s">
        <v>6</v>
      </c>
      <c r="AA48" s="7" t="s">
        <v>6</v>
      </c>
      <c r="AB48" s="5" t="s">
        <v>6</v>
      </c>
      <c r="AC48" s="5" t="s">
        <v>6</v>
      </c>
      <c r="AD48" s="7" t="s">
        <v>6</v>
      </c>
      <c r="AE48" s="7" t="s">
        <v>6</v>
      </c>
      <c r="AF48" s="5" t="s">
        <v>6</v>
      </c>
      <c r="AG48" s="5" t="s">
        <v>6</v>
      </c>
      <c r="AH48" s="7" t="s">
        <v>6</v>
      </c>
      <c r="AI48" s="7" t="s">
        <v>6</v>
      </c>
      <c r="AJ48" s="1"/>
    </row>
    <row r="49" spans="1:36" s="2" customFormat="1" ht="18" customHeight="1" x14ac:dyDescent="0.3">
      <c r="A49" s="68">
        <v>3</v>
      </c>
      <c r="B49" s="68" t="s">
        <v>2</v>
      </c>
      <c r="C49" s="11" t="s">
        <v>63</v>
      </c>
      <c r="D49" s="5">
        <v>909</v>
      </c>
      <c r="E49" s="5">
        <v>687</v>
      </c>
      <c r="F49" s="6">
        <v>889</v>
      </c>
      <c r="G49" s="6">
        <v>685</v>
      </c>
      <c r="H49" s="5">
        <v>685</v>
      </c>
      <c r="I49" s="5">
        <v>678</v>
      </c>
      <c r="J49" s="7">
        <f t="shared" si="106"/>
        <v>98.978102189781026</v>
      </c>
      <c r="K49" s="5">
        <v>685</v>
      </c>
      <c r="L49" s="5">
        <v>676</v>
      </c>
      <c r="M49" s="7">
        <f t="shared" si="96"/>
        <v>98.686131386861319</v>
      </c>
      <c r="N49" s="7">
        <f t="shared" si="97"/>
        <v>99.705014749262531</v>
      </c>
      <c r="O49" s="5">
        <v>685</v>
      </c>
      <c r="P49" s="5">
        <v>674</v>
      </c>
      <c r="Q49" s="5">
        <v>873</v>
      </c>
      <c r="R49" s="7">
        <f t="shared" si="98"/>
        <v>98.394160583941613</v>
      </c>
      <c r="S49" s="7">
        <f t="shared" si="99"/>
        <v>99.704142011834321</v>
      </c>
      <c r="T49" s="5">
        <v>886</v>
      </c>
      <c r="U49" s="5">
        <v>858</v>
      </c>
      <c r="V49" s="7">
        <f t="shared" si="100"/>
        <v>96.839729119638832</v>
      </c>
      <c r="W49" s="7">
        <f t="shared" ref="W49" si="107">U49*100/Q49</f>
        <v>98.281786941580762</v>
      </c>
      <c r="X49" s="5">
        <v>886</v>
      </c>
      <c r="Y49" s="5">
        <v>832</v>
      </c>
      <c r="Z49" s="7">
        <f t="shared" si="101"/>
        <v>93.90519187358916</v>
      </c>
      <c r="AA49" s="7">
        <f t="shared" si="102"/>
        <v>96.969696969696969</v>
      </c>
      <c r="AB49" s="5">
        <v>886</v>
      </c>
      <c r="AC49" s="5">
        <v>803</v>
      </c>
      <c r="AD49" s="7">
        <f t="shared" si="103"/>
        <v>90.632054176072231</v>
      </c>
      <c r="AE49" s="7">
        <f t="shared" si="104"/>
        <v>96.51442307692308</v>
      </c>
      <c r="AF49" s="5">
        <v>769</v>
      </c>
      <c r="AG49" s="5">
        <v>586</v>
      </c>
      <c r="AH49" s="7">
        <f t="shared" ref="AH49:AH58" si="108">AG49*100/AF49</f>
        <v>76.20286085825748</v>
      </c>
      <c r="AI49" s="7">
        <f t="shared" si="105"/>
        <v>72.976338729763384</v>
      </c>
      <c r="AJ49" s="1"/>
    </row>
    <row r="50" spans="1:36" s="2" customFormat="1" ht="83.25" customHeight="1" x14ac:dyDescent="0.3">
      <c r="A50" s="69"/>
      <c r="B50" s="69"/>
      <c r="C50" s="12" t="s">
        <v>36</v>
      </c>
      <c r="D50" s="64">
        <v>432036195752</v>
      </c>
      <c r="E50" s="65"/>
      <c r="F50" s="66">
        <v>196186554000</v>
      </c>
      <c r="G50" s="67"/>
      <c r="H50" s="13">
        <v>196186554000</v>
      </c>
      <c r="I50" s="13">
        <v>161071481940</v>
      </c>
      <c r="J50" s="7">
        <f t="shared" si="106"/>
        <v>82.101183111662181</v>
      </c>
      <c r="K50" s="13">
        <v>196186554000</v>
      </c>
      <c r="L50" s="13">
        <v>159526678676</v>
      </c>
      <c r="M50" s="7">
        <f t="shared" si="96"/>
        <v>81.313767647909245</v>
      </c>
      <c r="N50" s="7">
        <f t="shared" si="97"/>
        <v>99.040920686024705</v>
      </c>
      <c r="O50" s="13">
        <v>196186554000</v>
      </c>
      <c r="P50" s="64">
        <v>159439678676</v>
      </c>
      <c r="Q50" s="65"/>
      <c r="R50" s="7">
        <f t="shared" si="98"/>
        <v>81.269422101170093</v>
      </c>
      <c r="S50" s="7">
        <f t="shared" si="99"/>
        <v>99.945463667442922</v>
      </c>
      <c r="T50" s="13">
        <v>194461750736</v>
      </c>
      <c r="U50" s="13">
        <v>156028043322</v>
      </c>
      <c r="V50" s="7">
        <f t="shared" si="100"/>
        <v>80.235852413888139</v>
      </c>
      <c r="W50" s="7">
        <f>U50*100/P50</f>
        <v>97.860234427006816</v>
      </c>
      <c r="X50" s="13">
        <v>194461750736</v>
      </c>
      <c r="Y50" s="13">
        <v>125904626307</v>
      </c>
      <c r="Z50" s="7">
        <f t="shared" si="101"/>
        <v>64.74518810536027</v>
      </c>
      <c r="AA50" s="7">
        <f t="shared" si="102"/>
        <v>80.693587913018078</v>
      </c>
      <c r="AB50" s="13">
        <v>194461750736</v>
      </c>
      <c r="AC50" s="13">
        <v>111543739103</v>
      </c>
      <c r="AD50" s="7">
        <f t="shared" si="103"/>
        <v>57.360246259651881</v>
      </c>
      <c r="AE50" s="7">
        <f t="shared" si="104"/>
        <v>88.593836759434808</v>
      </c>
      <c r="AF50" s="13">
        <v>79271083376</v>
      </c>
      <c r="AG50" s="13">
        <v>20562776715</v>
      </c>
      <c r="AH50" s="7">
        <f t="shared" si="108"/>
        <v>25.939820473332343</v>
      </c>
      <c r="AI50" s="7">
        <f t="shared" si="105"/>
        <v>18.434720657886714</v>
      </c>
      <c r="AJ50" s="1"/>
    </row>
    <row r="51" spans="1:36" s="2" customFormat="1" ht="18" customHeight="1" x14ac:dyDescent="0.3">
      <c r="A51" s="68">
        <v>4</v>
      </c>
      <c r="B51" s="68" t="s">
        <v>0</v>
      </c>
      <c r="C51" s="11" t="s">
        <v>63</v>
      </c>
      <c r="D51" s="5">
        <v>3</v>
      </c>
      <c r="E51" s="5">
        <v>3</v>
      </c>
      <c r="F51" s="6">
        <v>11</v>
      </c>
      <c r="G51" s="6">
        <v>7</v>
      </c>
      <c r="H51" s="5">
        <v>7</v>
      </c>
      <c r="I51" s="5">
        <v>7</v>
      </c>
      <c r="J51" s="7">
        <f t="shared" si="106"/>
        <v>100</v>
      </c>
      <c r="K51" s="5">
        <v>7</v>
      </c>
      <c r="L51" s="5">
        <v>7</v>
      </c>
      <c r="M51" s="7">
        <f t="shared" si="96"/>
        <v>100</v>
      </c>
      <c r="N51" s="7">
        <f t="shared" si="97"/>
        <v>100</v>
      </c>
      <c r="O51" s="5">
        <v>7</v>
      </c>
      <c r="P51" s="5">
        <v>7</v>
      </c>
      <c r="Q51" s="5">
        <v>11</v>
      </c>
      <c r="R51" s="7">
        <f t="shared" si="98"/>
        <v>100</v>
      </c>
      <c r="S51" s="7">
        <f t="shared" si="99"/>
        <v>100</v>
      </c>
      <c r="T51" s="5">
        <v>11</v>
      </c>
      <c r="U51" s="5">
        <v>7</v>
      </c>
      <c r="V51" s="7">
        <f t="shared" si="100"/>
        <v>63.636363636363633</v>
      </c>
      <c r="W51" s="7">
        <f t="shared" ref="W51" si="109">U51*100/Q51</f>
        <v>63.636363636363633</v>
      </c>
      <c r="X51" s="5">
        <v>11</v>
      </c>
      <c r="Y51" s="5">
        <v>7</v>
      </c>
      <c r="Z51" s="7">
        <f t="shared" si="101"/>
        <v>63.636363636363633</v>
      </c>
      <c r="AA51" s="7">
        <f t="shared" si="102"/>
        <v>100</v>
      </c>
      <c r="AB51" s="5">
        <v>11</v>
      </c>
      <c r="AC51" s="5">
        <v>7</v>
      </c>
      <c r="AD51" s="7">
        <f t="shared" si="103"/>
        <v>63.636363636363633</v>
      </c>
      <c r="AE51" s="7">
        <f t="shared" si="104"/>
        <v>100</v>
      </c>
      <c r="AF51" s="5">
        <v>0</v>
      </c>
      <c r="AG51" s="5">
        <v>0</v>
      </c>
      <c r="AH51" s="7" t="s">
        <v>5</v>
      </c>
      <c r="AI51" s="7">
        <f t="shared" si="105"/>
        <v>0</v>
      </c>
      <c r="AJ51" s="1"/>
    </row>
    <row r="52" spans="1:36" s="2" customFormat="1" ht="83.25" customHeight="1" x14ac:dyDescent="0.3">
      <c r="A52" s="69"/>
      <c r="B52" s="69"/>
      <c r="C52" s="12" t="s">
        <v>36</v>
      </c>
      <c r="D52" s="64">
        <v>2122000000</v>
      </c>
      <c r="E52" s="65"/>
      <c r="F52" s="66">
        <v>4969000000</v>
      </c>
      <c r="G52" s="67"/>
      <c r="H52" s="13">
        <v>4969000000</v>
      </c>
      <c r="I52" s="13">
        <v>4969000000</v>
      </c>
      <c r="J52" s="7">
        <f t="shared" si="106"/>
        <v>100</v>
      </c>
      <c r="K52" s="13">
        <v>4969000000</v>
      </c>
      <c r="L52" s="13">
        <v>4969000000</v>
      </c>
      <c r="M52" s="7">
        <f t="shared" si="96"/>
        <v>100</v>
      </c>
      <c r="N52" s="7">
        <f t="shared" si="97"/>
        <v>100</v>
      </c>
      <c r="O52" s="13">
        <v>4969000000</v>
      </c>
      <c r="P52" s="64">
        <v>4969000000</v>
      </c>
      <c r="Q52" s="65"/>
      <c r="R52" s="7">
        <f t="shared" si="98"/>
        <v>100</v>
      </c>
      <c r="S52" s="7">
        <f t="shared" si="99"/>
        <v>100</v>
      </c>
      <c r="T52" s="13">
        <v>4969000000</v>
      </c>
      <c r="U52" s="13">
        <v>2050000000</v>
      </c>
      <c r="V52" s="7">
        <f t="shared" si="100"/>
        <v>41.255785872408936</v>
      </c>
      <c r="W52" s="7">
        <f>U52*100/P52</f>
        <v>41.255785872408936</v>
      </c>
      <c r="X52" s="13">
        <v>4969000000</v>
      </c>
      <c r="Y52" s="13">
        <v>2050000000</v>
      </c>
      <c r="Z52" s="7">
        <f t="shared" si="101"/>
        <v>41.255785872408936</v>
      </c>
      <c r="AA52" s="7">
        <f t="shared" si="102"/>
        <v>100</v>
      </c>
      <c r="AB52" s="13">
        <v>4969000000</v>
      </c>
      <c r="AC52" s="13">
        <v>2050000000</v>
      </c>
      <c r="AD52" s="7">
        <f t="shared" si="103"/>
        <v>41.255785872408936</v>
      </c>
      <c r="AE52" s="7">
        <f t="shared" si="104"/>
        <v>100</v>
      </c>
      <c r="AF52" s="13">
        <v>0</v>
      </c>
      <c r="AG52" s="13">
        <v>0</v>
      </c>
      <c r="AH52" s="7" t="s">
        <v>5</v>
      </c>
      <c r="AI52" s="7">
        <f t="shared" si="105"/>
        <v>0</v>
      </c>
      <c r="AJ52" s="1"/>
    </row>
    <row r="53" spans="1:36" s="2" customFormat="1" ht="35.25" customHeight="1" x14ac:dyDescent="0.3">
      <c r="A53" s="68">
        <v>5</v>
      </c>
      <c r="B53" s="68" t="s">
        <v>1</v>
      </c>
      <c r="C53" s="11" t="s">
        <v>63</v>
      </c>
      <c r="D53" s="5">
        <v>2</v>
      </c>
      <c r="E53" s="5">
        <v>1</v>
      </c>
      <c r="F53" s="6">
        <v>10</v>
      </c>
      <c r="G53" s="6">
        <v>9</v>
      </c>
      <c r="H53" s="5">
        <v>9</v>
      </c>
      <c r="I53" s="5">
        <v>9</v>
      </c>
      <c r="J53" s="7">
        <f t="shared" si="106"/>
        <v>100</v>
      </c>
      <c r="K53" s="5">
        <v>9</v>
      </c>
      <c r="L53" s="5">
        <v>9</v>
      </c>
      <c r="M53" s="7">
        <f t="shared" si="96"/>
        <v>100</v>
      </c>
      <c r="N53" s="7">
        <f t="shared" si="97"/>
        <v>100</v>
      </c>
      <c r="O53" s="5">
        <v>9</v>
      </c>
      <c r="P53" s="5">
        <v>9</v>
      </c>
      <c r="Q53" s="5">
        <v>10</v>
      </c>
      <c r="R53" s="7">
        <f t="shared" si="98"/>
        <v>100</v>
      </c>
      <c r="S53" s="7">
        <f t="shared" si="99"/>
        <v>100</v>
      </c>
      <c r="T53" s="5">
        <v>10</v>
      </c>
      <c r="U53" s="5">
        <v>9</v>
      </c>
      <c r="V53" s="7">
        <f t="shared" si="100"/>
        <v>90</v>
      </c>
      <c r="W53" s="7">
        <f t="shared" ref="W53" si="110">U53*100/Q53</f>
        <v>90</v>
      </c>
      <c r="X53" s="5">
        <v>10</v>
      </c>
      <c r="Y53" s="5">
        <v>7</v>
      </c>
      <c r="Z53" s="7">
        <f t="shared" si="101"/>
        <v>70</v>
      </c>
      <c r="AA53" s="7">
        <f t="shared" si="102"/>
        <v>77.777777777777771</v>
      </c>
      <c r="AB53" s="5">
        <v>10</v>
      </c>
      <c r="AC53" s="5">
        <v>7</v>
      </c>
      <c r="AD53" s="7">
        <f t="shared" si="103"/>
        <v>70</v>
      </c>
      <c r="AE53" s="7">
        <f t="shared" si="104"/>
        <v>100</v>
      </c>
      <c r="AF53" s="5">
        <v>9</v>
      </c>
      <c r="AG53" s="5">
        <v>1</v>
      </c>
      <c r="AH53" s="7">
        <f t="shared" si="108"/>
        <v>11.111111111111111</v>
      </c>
      <c r="AI53" s="7">
        <f t="shared" si="105"/>
        <v>14.285714285714286</v>
      </c>
      <c r="AJ53" s="1"/>
    </row>
    <row r="54" spans="1:36" s="2" customFormat="1" ht="83.25" customHeight="1" x14ac:dyDescent="0.3">
      <c r="A54" s="69"/>
      <c r="B54" s="69"/>
      <c r="C54" s="12" t="s">
        <v>36</v>
      </c>
      <c r="D54" s="64">
        <v>10000000</v>
      </c>
      <c r="E54" s="65"/>
      <c r="F54" s="66">
        <v>357112465</v>
      </c>
      <c r="G54" s="67"/>
      <c r="H54" s="13">
        <v>357112465</v>
      </c>
      <c r="I54" s="13">
        <v>357112465</v>
      </c>
      <c r="J54" s="7">
        <f t="shared" si="106"/>
        <v>100</v>
      </c>
      <c r="K54" s="13">
        <v>357112465</v>
      </c>
      <c r="L54" s="13">
        <v>357112465</v>
      </c>
      <c r="M54" s="7">
        <f t="shared" si="96"/>
        <v>100</v>
      </c>
      <c r="N54" s="7">
        <f t="shared" si="97"/>
        <v>100</v>
      </c>
      <c r="O54" s="13">
        <v>357112465</v>
      </c>
      <c r="P54" s="64">
        <v>357112465</v>
      </c>
      <c r="Q54" s="65"/>
      <c r="R54" s="7">
        <f t="shared" si="98"/>
        <v>100</v>
      </c>
      <c r="S54" s="7">
        <f t="shared" si="99"/>
        <v>100</v>
      </c>
      <c r="T54" s="13">
        <v>357112465</v>
      </c>
      <c r="U54" s="13">
        <v>267112465</v>
      </c>
      <c r="V54" s="7">
        <f t="shared" si="100"/>
        <v>74.797855347894398</v>
      </c>
      <c r="W54" s="7">
        <f>U54*100/P54</f>
        <v>74.797855347894398</v>
      </c>
      <c r="X54" s="13">
        <v>357112465</v>
      </c>
      <c r="Y54" s="13">
        <v>150112465</v>
      </c>
      <c r="Z54" s="7">
        <f t="shared" si="101"/>
        <v>42.03506730015711</v>
      </c>
      <c r="AA54" s="7">
        <f t="shared" si="102"/>
        <v>56.198225343021711</v>
      </c>
      <c r="AB54" s="13">
        <v>357112465</v>
      </c>
      <c r="AC54" s="13">
        <v>150112465</v>
      </c>
      <c r="AD54" s="7">
        <f t="shared" si="103"/>
        <v>42.03506730015711</v>
      </c>
      <c r="AE54" s="7">
        <f t="shared" si="104"/>
        <v>100</v>
      </c>
      <c r="AF54" s="13">
        <v>357112465</v>
      </c>
      <c r="AG54" s="13">
        <v>17000000</v>
      </c>
      <c r="AH54" s="7">
        <f t="shared" si="108"/>
        <v>4.7604051009532808</v>
      </c>
      <c r="AI54" s="7">
        <f t="shared" si="105"/>
        <v>11.324842344038519</v>
      </c>
      <c r="AJ54" s="1"/>
    </row>
    <row r="55" spans="1:36" s="2" customFormat="1" ht="18" customHeight="1" x14ac:dyDescent="0.3">
      <c r="A55" s="68">
        <v>6</v>
      </c>
      <c r="B55" s="68" t="s">
        <v>3</v>
      </c>
      <c r="C55" s="11" t="s">
        <v>63</v>
      </c>
      <c r="D55" s="5">
        <v>1</v>
      </c>
      <c r="E55" s="5">
        <v>1</v>
      </c>
      <c r="F55" s="6">
        <v>140</v>
      </c>
      <c r="G55" s="6">
        <v>120</v>
      </c>
      <c r="H55" s="5">
        <v>120</v>
      </c>
      <c r="I55" s="5">
        <v>120</v>
      </c>
      <c r="J55" s="7">
        <f t="shared" si="106"/>
        <v>100</v>
      </c>
      <c r="K55" s="5">
        <v>120</v>
      </c>
      <c r="L55" s="5">
        <v>120</v>
      </c>
      <c r="M55" s="7">
        <f t="shared" si="96"/>
        <v>100</v>
      </c>
      <c r="N55" s="7">
        <f t="shared" si="97"/>
        <v>100</v>
      </c>
      <c r="O55" s="5">
        <v>120</v>
      </c>
      <c r="P55" s="5">
        <v>120</v>
      </c>
      <c r="Q55" s="5">
        <v>140</v>
      </c>
      <c r="R55" s="7">
        <f t="shared" si="98"/>
        <v>100</v>
      </c>
      <c r="S55" s="7">
        <f t="shared" si="99"/>
        <v>100</v>
      </c>
      <c r="T55" s="5">
        <v>140</v>
      </c>
      <c r="U55" s="5">
        <v>128</v>
      </c>
      <c r="V55" s="7">
        <f t="shared" si="100"/>
        <v>91.428571428571431</v>
      </c>
      <c r="W55" s="7">
        <f t="shared" ref="W55" si="111">U55*100/Q55</f>
        <v>91.428571428571431</v>
      </c>
      <c r="X55" s="5">
        <v>140</v>
      </c>
      <c r="Y55" s="5">
        <v>121</v>
      </c>
      <c r="Z55" s="7">
        <f t="shared" si="101"/>
        <v>86.428571428571431</v>
      </c>
      <c r="AA55" s="7">
        <f t="shared" si="102"/>
        <v>94.53125</v>
      </c>
      <c r="AB55" s="5">
        <v>140</v>
      </c>
      <c r="AC55" s="5">
        <v>118</v>
      </c>
      <c r="AD55" s="7">
        <f t="shared" si="103"/>
        <v>84.285714285714292</v>
      </c>
      <c r="AE55" s="7">
        <f t="shared" si="104"/>
        <v>97.52066115702479</v>
      </c>
      <c r="AF55" s="5">
        <v>105</v>
      </c>
      <c r="AG55" s="5">
        <v>51</v>
      </c>
      <c r="AH55" s="7">
        <f t="shared" si="108"/>
        <v>48.571428571428569</v>
      </c>
      <c r="AI55" s="7">
        <f t="shared" si="105"/>
        <v>43.220338983050844</v>
      </c>
      <c r="AJ55" s="1"/>
    </row>
    <row r="56" spans="1:36" s="2" customFormat="1" ht="83.25" customHeight="1" x14ac:dyDescent="0.3">
      <c r="A56" s="69"/>
      <c r="B56" s="69"/>
      <c r="C56" s="12" t="s">
        <v>36</v>
      </c>
      <c r="D56" s="64">
        <v>27000000</v>
      </c>
      <c r="E56" s="65"/>
      <c r="F56" s="66">
        <v>99484315445</v>
      </c>
      <c r="G56" s="67"/>
      <c r="H56" s="13">
        <v>99484315445</v>
      </c>
      <c r="I56" s="13">
        <v>99484315445</v>
      </c>
      <c r="J56" s="7">
        <f t="shared" si="106"/>
        <v>100</v>
      </c>
      <c r="K56" s="13">
        <v>99484315445</v>
      </c>
      <c r="L56" s="13">
        <v>99484315445</v>
      </c>
      <c r="M56" s="7">
        <f t="shared" si="96"/>
        <v>100</v>
      </c>
      <c r="N56" s="7">
        <f t="shared" si="97"/>
        <v>100</v>
      </c>
      <c r="O56" s="13">
        <v>99484315445</v>
      </c>
      <c r="P56" s="64">
        <v>99484315445</v>
      </c>
      <c r="Q56" s="65"/>
      <c r="R56" s="7">
        <f t="shared" si="98"/>
        <v>100</v>
      </c>
      <c r="S56" s="7">
        <f t="shared" si="99"/>
        <v>100</v>
      </c>
      <c r="T56" s="13">
        <v>99484315445</v>
      </c>
      <c r="U56" s="13">
        <v>96842191509</v>
      </c>
      <c r="V56" s="7">
        <f t="shared" si="100"/>
        <v>97.344180412579007</v>
      </c>
      <c r="W56" s="7">
        <f>U56*100/P56</f>
        <v>97.344180412579007</v>
      </c>
      <c r="X56" s="13">
        <v>99484315445</v>
      </c>
      <c r="Y56" s="13">
        <v>94040382001</v>
      </c>
      <c r="Z56" s="7">
        <f t="shared" si="101"/>
        <v>94.527847510787083</v>
      </c>
      <c r="AA56" s="7">
        <f t="shared" si="102"/>
        <v>97.106829715083833</v>
      </c>
      <c r="AB56" s="13">
        <v>99484315445</v>
      </c>
      <c r="AC56" s="13">
        <v>91577339775</v>
      </c>
      <c r="AD56" s="7">
        <f t="shared" si="103"/>
        <v>92.052037917101231</v>
      </c>
      <c r="AE56" s="7">
        <f t="shared" si="104"/>
        <v>97.38086748097875</v>
      </c>
      <c r="AF56" s="13">
        <v>24197566724</v>
      </c>
      <c r="AG56" s="13">
        <v>10561950496</v>
      </c>
      <c r="AH56" s="7">
        <f t="shared" si="108"/>
        <v>43.648812363948501</v>
      </c>
      <c r="AI56" s="7">
        <f t="shared" si="105"/>
        <v>11.533366793521274</v>
      </c>
      <c r="AJ56" s="1"/>
    </row>
    <row r="57" spans="1:36" s="2" customFormat="1" ht="33.6" customHeight="1" x14ac:dyDescent="0.3">
      <c r="A57" s="75" t="s">
        <v>73</v>
      </c>
      <c r="B57" s="76"/>
      <c r="C57" s="15" t="s">
        <v>63</v>
      </c>
      <c r="D57" s="16">
        <f>D47+D49+D51+D53+D55+D45</f>
        <v>925</v>
      </c>
      <c r="E57" s="16">
        <f>E47+E49+E51+E53+E55+E45</f>
        <v>702</v>
      </c>
      <c r="F57" s="16">
        <f>F49+F51+F53+F55+F45</f>
        <v>1075</v>
      </c>
      <c r="G57" s="16">
        <f>G49+G51+G53+G55+G45</f>
        <v>846</v>
      </c>
      <c r="H57" s="16">
        <f t="shared" ref="H57:I57" si="112">H49+H51+H53+H55+H45</f>
        <v>846</v>
      </c>
      <c r="I57" s="16">
        <f t="shared" si="112"/>
        <v>837</v>
      </c>
      <c r="J57" s="17">
        <f t="shared" si="106"/>
        <v>98.936170212765958</v>
      </c>
      <c r="K57" s="16">
        <f t="shared" ref="K57:L57" si="113">K49+K51+K53+K55+K45</f>
        <v>846</v>
      </c>
      <c r="L57" s="16">
        <f t="shared" si="113"/>
        <v>835</v>
      </c>
      <c r="M57" s="17">
        <f t="shared" si="96"/>
        <v>98.699763593380609</v>
      </c>
      <c r="N57" s="17">
        <f t="shared" si="97"/>
        <v>99.761051373954601</v>
      </c>
      <c r="O57" s="16">
        <f t="shared" ref="O57:Q57" si="114">O49+O51+O53+O55+O45</f>
        <v>846</v>
      </c>
      <c r="P57" s="16">
        <f t="shared" si="114"/>
        <v>833</v>
      </c>
      <c r="Q57" s="16">
        <f t="shared" si="114"/>
        <v>1057</v>
      </c>
      <c r="R57" s="17">
        <f t="shared" si="98"/>
        <v>98.463356973995275</v>
      </c>
      <c r="S57" s="17">
        <f t="shared" si="99"/>
        <v>99.76047904191617</v>
      </c>
      <c r="T57" s="16">
        <f t="shared" ref="T57:U57" si="115">T49+T51+T53+T55+T45</f>
        <v>1072</v>
      </c>
      <c r="U57" s="16">
        <f t="shared" si="115"/>
        <v>1024</v>
      </c>
      <c r="V57" s="17">
        <f t="shared" si="100"/>
        <v>95.522388059701498</v>
      </c>
      <c r="W57" s="17">
        <f t="shared" ref="W57:W58" si="116">U57*100/P57</f>
        <v>122.92917166866746</v>
      </c>
      <c r="X57" s="16">
        <f t="shared" ref="X57:Y57" si="117">X49+X51+X53+X55+X45</f>
        <v>1071</v>
      </c>
      <c r="Y57" s="16">
        <f t="shared" si="117"/>
        <v>989</v>
      </c>
      <c r="Z57" s="17">
        <f t="shared" si="101"/>
        <v>92.343604108309989</v>
      </c>
      <c r="AA57" s="17">
        <f t="shared" si="102"/>
        <v>96.58203125</v>
      </c>
      <c r="AB57" s="16">
        <f t="shared" ref="AB57:AC57" si="118">AB49+AB51+AB53+AB55+AB45</f>
        <v>1071</v>
      </c>
      <c r="AC57" s="16">
        <f t="shared" si="118"/>
        <v>957</v>
      </c>
      <c r="AD57" s="17">
        <f t="shared" si="103"/>
        <v>89.355742296918763</v>
      </c>
      <c r="AE57" s="17">
        <f t="shared" si="104"/>
        <v>96.764408493427709</v>
      </c>
      <c r="AF57" s="16">
        <f t="shared" ref="AF57:AG57" si="119">AF49+AF51+AF53+AF55+AF45</f>
        <v>883</v>
      </c>
      <c r="AG57" s="16">
        <f t="shared" si="119"/>
        <v>638</v>
      </c>
      <c r="AH57" s="17">
        <f t="shared" si="108"/>
        <v>72.253680634201586</v>
      </c>
      <c r="AI57" s="17">
        <f t="shared" si="105"/>
        <v>66.666666666666671</v>
      </c>
      <c r="AJ57" s="1"/>
    </row>
    <row r="58" spans="1:36" s="2" customFormat="1" ht="111" customHeight="1" x14ac:dyDescent="0.3">
      <c r="A58" s="77"/>
      <c r="B58" s="78"/>
      <c r="C58" s="18" t="s">
        <v>36</v>
      </c>
      <c r="D58" s="79">
        <f>D48+D50+D52+D54+D56+D46</f>
        <v>608592171661</v>
      </c>
      <c r="E58" s="80"/>
      <c r="F58" s="79">
        <f>F50+F52+F54+F56+F46</f>
        <v>613282092182</v>
      </c>
      <c r="G58" s="80"/>
      <c r="H58" s="19">
        <f>H46+H50+H52+H54+H56</f>
        <v>613282092182</v>
      </c>
      <c r="I58" s="19">
        <f>I46+I50+I52+I54+I56</f>
        <v>487787582042</v>
      </c>
      <c r="J58" s="17">
        <f t="shared" si="106"/>
        <v>79.537228994653617</v>
      </c>
      <c r="K58" s="19">
        <f t="shared" ref="K58:L58" si="120">K46+K50+K52+K54+K56</f>
        <v>613282092182</v>
      </c>
      <c r="L58" s="19">
        <f t="shared" si="120"/>
        <v>486242778778</v>
      </c>
      <c r="M58" s="17">
        <f t="shared" si="96"/>
        <v>79.285337852927341</v>
      </c>
      <c r="N58" s="17">
        <f t="shared" si="97"/>
        <v>99.683304101852471</v>
      </c>
      <c r="O58" s="19">
        <f>O46+O50+O52+O54+O56</f>
        <v>613282092182</v>
      </c>
      <c r="P58" s="79">
        <f>P46+P50+P52+P54+P56</f>
        <v>486155778778</v>
      </c>
      <c r="Q58" s="80"/>
      <c r="R58" s="17">
        <f t="shared" si="98"/>
        <v>79.271151885146921</v>
      </c>
      <c r="S58" s="17">
        <f t="shared" si="99"/>
        <v>99.982107703436</v>
      </c>
      <c r="T58" s="19">
        <f t="shared" ref="T58:U58" si="121">T46+T50+T52+T54+T56</f>
        <v>611557288918</v>
      </c>
      <c r="U58" s="19">
        <f t="shared" si="121"/>
        <v>467093019488</v>
      </c>
      <c r="V58" s="17">
        <f t="shared" si="100"/>
        <v>76.377639176602088</v>
      </c>
      <c r="W58" s="17">
        <f t="shared" si="116"/>
        <v>96.078878392042128</v>
      </c>
      <c r="X58" s="19">
        <f t="shared" ref="X58:Y58" si="122">X46+X50+X52+X54+X56</f>
        <v>601557288918</v>
      </c>
      <c r="Y58" s="19">
        <f t="shared" si="122"/>
        <v>434050792965</v>
      </c>
      <c r="Z58" s="17">
        <f t="shared" si="101"/>
        <v>72.15452309549967</v>
      </c>
      <c r="AA58" s="17">
        <f t="shared" si="102"/>
        <v>92.925985800597289</v>
      </c>
      <c r="AB58" s="19">
        <f t="shared" ref="AB58:AC58" si="123">AB46+AB50+AB52+AB54+AB56</f>
        <v>601557288918</v>
      </c>
      <c r="AC58" s="19">
        <f t="shared" si="123"/>
        <v>417226863535</v>
      </c>
      <c r="AD58" s="17">
        <f t="shared" si="103"/>
        <v>69.357793716613642</v>
      </c>
      <c r="AE58" s="17">
        <f t="shared" si="104"/>
        <v>96.123972193421011</v>
      </c>
      <c r="AF58" s="19">
        <f t="shared" ref="AF58:AG58" si="124">AF46+AF50+AF52+AF54+AF56</f>
        <v>103825762565</v>
      </c>
      <c r="AG58" s="19">
        <f t="shared" si="124"/>
        <v>31141727211</v>
      </c>
      <c r="AH58" s="17">
        <f t="shared" si="108"/>
        <v>29.994219586399627</v>
      </c>
      <c r="AI58" s="17">
        <f t="shared" si="105"/>
        <v>7.4639794156944568</v>
      </c>
      <c r="AJ58" s="1"/>
    </row>
    <row r="59" spans="1:36" ht="21.75" customHeight="1" x14ac:dyDescent="0.3">
      <c r="A59" s="70" t="s">
        <v>69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2"/>
    </row>
    <row r="60" spans="1:36" s="2" customFormat="1" ht="18" customHeight="1" x14ac:dyDescent="0.3">
      <c r="A60" s="68">
        <v>1</v>
      </c>
      <c r="B60" s="68" t="s">
        <v>7</v>
      </c>
      <c r="C60" s="11" t="s">
        <v>63</v>
      </c>
      <c r="D60" s="5">
        <v>1</v>
      </c>
      <c r="E60" s="5">
        <v>1</v>
      </c>
      <c r="F60" s="6">
        <v>5</v>
      </c>
      <c r="G60" s="6">
        <v>5</v>
      </c>
      <c r="H60" s="5">
        <v>5</v>
      </c>
      <c r="I60" s="5">
        <v>5</v>
      </c>
      <c r="J60" s="7">
        <f>I60*100/H60</f>
        <v>100</v>
      </c>
      <c r="K60" s="5">
        <v>5</v>
      </c>
      <c r="L60" s="5">
        <v>5</v>
      </c>
      <c r="M60" s="7">
        <f t="shared" ref="M60:M75" si="125">L60*100/K60</f>
        <v>100</v>
      </c>
      <c r="N60" s="7">
        <f t="shared" ref="N60:N75" si="126">L60*100/I60</f>
        <v>100</v>
      </c>
      <c r="O60" s="5">
        <v>5</v>
      </c>
      <c r="P60" s="5">
        <v>5</v>
      </c>
      <c r="Q60" s="5">
        <v>5</v>
      </c>
      <c r="R60" s="7">
        <f t="shared" ref="R60:R75" si="127">P60*100/O60</f>
        <v>100</v>
      </c>
      <c r="S60" s="7">
        <f t="shared" ref="S60:S75" si="128">P60*100/L60</f>
        <v>100</v>
      </c>
      <c r="T60" s="5">
        <v>5</v>
      </c>
      <c r="U60" s="5">
        <v>5</v>
      </c>
      <c r="V60" s="7">
        <f t="shared" ref="V60:V75" si="129">U60*100/T60</f>
        <v>100</v>
      </c>
      <c r="W60" s="7">
        <f>U60*100/Q60</f>
        <v>100</v>
      </c>
      <c r="X60" s="5">
        <v>5</v>
      </c>
      <c r="Y60" s="5">
        <v>5</v>
      </c>
      <c r="Z60" s="7">
        <f t="shared" ref="Z60:Z75" si="130">Y60*100/X60</f>
        <v>100</v>
      </c>
      <c r="AA60" s="7">
        <f t="shared" ref="AA60:AA75" si="131">Y60*100/U60</f>
        <v>100</v>
      </c>
      <c r="AB60" s="5">
        <v>5</v>
      </c>
      <c r="AC60" s="5">
        <v>5</v>
      </c>
      <c r="AD60" s="7">
        <f t="shared" ref="AD60:AD75" si="132">AC60*100/AB60</f>
        <v>100</v>
      </c>
      <c r="AE60" s="7">
        <f t="shared" ref="AE60:AE75" si="133">AC60*100/Y60</f>
        <v>100</v>
      </c>
      <c r="AF60" s="5">
        <v>0</v>
      </c>
      <c r="AG60" s="5">
        <v>0</v>
      </c>
      <c r="AH60" s="7" t="s">
        <v>5</v>
      </c>
      <c r="AI60" s="7">
        <f t="shared" ref="AI60:AI75" si="134">AG60*100/AC60</f>
        <v>0</v>
      </c>
      <c r="AJ60" s="1"/>
    </row>
    <row r="61" spans="1:36" s="2" customFormat="1" ht="89.25" customHeight="1" x14ac:dyDescent="0.3">
      <c r="A61" s="69"/>
      <c r="B61" s="69"/>
      <c r="C61" s="12" t="s">
        <v>36</v>
      </c>
      <c r="D61" s="64">
        <v>5979616256</v>
      </c>
      <c r="E61" s="65"/>
      <c r="F61" s="66">
        <v>73399998208</v>
      </c>
      <c r="G61" s="67"/>
      <c r="H61" s="13">
        <v>73399998208</v>
      </c>
      <c r="I61" s="13">
        <v>73399998208</v>
      </c>
      <c r="J61" s="7">
        <f t="shared" ref="J61:J75" si="135">I61*100/H61</f>
        <v>100</v>
      </c>
      <c r="K61" s="13">
        <v>73399998208</v>
      </c>
      <c r="L61" s="13">
        <v>73399998208</v>
      </c>
      <c r="M61" s="7">
        <f t="shared" si="125"/>
        <v>100</v>
      </c>
      <c r="N61" s="7">
        <f t="shared" si="126"/>
        <v>100</v>
      </c>
      <c r="O61" s="13">
        <v>73399998208</v>
      </c>
      <c r="P61" s="64">
        <v>73399998208</v>
      </c>
      <c r="Q61" s="65"/>
      <c r="R61" s="7">
        <f t="shared" si="127"/>
        <v>100</v>
      </c>
      <c r="S61" s="7">
        <f t="shared" si="128"/>
        <v>100</v>
      </c>
      <c r="T61" s="13">
        <v>73399998208</v>
      </c>
      <c r="U61" s="13">
        <v>73399998208</v>
      </c>
      <c r="V61" s="7">
        <f t="shared" si="129"/>
        <v>100</v>
      </c>
      <c r="W61" s="7">
        <f>U61*100/P61</f>
        <v>100</v>
      </c>
      <c r="X61" s="13">
        <v>73399998208</v>
      </c>
      <c r="Y61" s="13">
        <v>73399998208</v>
      </c>
      <c r="Z61" s="7">
        <f t="shared" si="130"/>
        <v>100</v>
      </c>
      <c r="AA61" s="7">
        <f t="shared" si="131"/>
        <v>100</v>
      </c>
      <c r="AB61" s="13">
        <v>73399998208</v>
      </c>
      <c r="AC61" s="13">
        <v>73399998208</v>
      </c>
      <c r="AD61" s="7">
        <f t="shared" si="132"/>
        <v>100</v>
      </c>
      <c r="AE61" s="7">
        <f t="shared" si="133"/>
        <v>100</v>
      </c>
      <c r="AF61" s="13">
        <v>0</v>
      </c>
      <c r="AG61" s="13">
        <v>0</v>
      </c>
      <c r="AH61" s="7" t="s">
        <v>5</v>
      </c>
      <c r="AI61" s="7">
        <f t="shared" si="134"/>
        <v>0</v>
      </c>
      <c r="AJ61" s="1"/>
    </row>
    <row r="62" spans="1:36" s="2" customFormat="1" ht="18" customHeight="1" x14ac:dyDescent="0.3">
      <c r="A62" s="68">
        <v>2</v>
      </c>
      <c r="B62" s="68" t="s">
        <v>4</v>
      </c>
      <c r="C62" s="11" t="s">
        <v>63</v>
      </c>
      <c r="D62" s="5">
        <v>48</v>
      </c>
      <c r="E62" s="5">
        <v>48</v>
      </c>
      <c r="F62" s="6">
        <v>20</v>
      </c>
      <c r="G62" s="6">
        <v>20</v>
      </c>
      <c r="H62" s="5">
        <v>20</v>
      </c>
      <c r="I62" s="5">
        <v>19</v>
      </c>
      <c r="J62" s="7">
        <f t="shared" si="135"/>
        <v>95</v>
      </c>
      <c r="K62" s="5">
        <v>20</v>
      </c>
      <c r="L62" s="5">
        <v>19</v>
      </c>
      <c r="M62" s="7">
        <f t="shared" si="125"/>
        <v>95</v>
      </c>
      <c r="N62" s="7">
        <f t="shared" si="126"/>
        <v>100</v>
      </c>
      <c r="O62" s="5">
        <v>20</v>
      </c>
      <c r="P62" s="5">
        <v>17</v>
      </c>
      <c r="Q62" s="5">
        <v>17</v>
      </c>
      <c r="R62" s="7">
        <f t="shared" si="127"/>
        <v>85</v>
      </c>
      <c r="S62" s="7">
        <f t="shared" si="128"/>
        <v>89.473684210526315</v>
      </c>
      <c r="T62" s="5">
        <v>18</v>
      </c>
      <c r="U62" s="5">
        <v>14</v>
      </c>
      <c r="V62" s="7">
        <f t="shared" si="129"/>
        <v>77.777777777777771</v>
      </c>
      <c r="W62" s="7">
        <f t="shared" ref="W62" si="136">U62*100/Q62</f>
        <v>82.352941176470594</v>
      </c>
      <c r="X62" s="5">
        <v>13</v>
      </c>
      <c r="Y62" s="5">
        <v>14</v>
      </c>
      <c r="Z62" s="7">
        <f t="shared" si="130"/>
        <v>107.69230769230769</v>
      </c>
      <c r="AA62" s="7">
        <f t="shared" si="131"/>
        <v>100</v>
      </c>
      <c r="AB62" s="5">
        <v>12</v>
      </c>
      <c r="AC62" s="5">
        <v>14</v>
      </c>
      <c r="AD62" s="7">
        <f t="shared" si="132"/>
        <v>116.66666666666667</v>
      </c>
      <c r="AE62" s="7">
        <f t="shared" si="133"/>
        <v>100</v>
      </c>
      <c r="AF62" s="5">
        <v>6</v>
      </c>
      <c r="AG62" s="5">
        <v>3</v>
      </c>
      <c r="AH62" s="7">
        <f t="shared" ref="AH62:AH75" si="137">AG62*100/AF62</f>
        <v>50</v>
      </c>
      <c r="AI62" s="7">
        <f t="shared" si="134"/>
        <v>21.428571428571427</v>
      </c>
      <c r="AJ62" s="1"/>
    </row>
    <row r="63" spans="1:36" s="2" customFormat="1" ht="89.25" customHeight="1" x14ac:dyDescent="0.3">
      <c r="A63" s="69"/>
      <c r="B63" s="69"/>
      <c r="C63" s="12" t="s">
        <v>36</v>
      </c>
      <c r="D63" s="64">
        <v>20432655827</v>
      </c>
      <c r="E63" s="65"/>
      <c r="F63" s="66">
        <v>8947560849</v>
      </c>
      <c r="G63" s="67"/>
      <c r="H63" s="13">
        <v>8947560849</v>
      </c>
      <c r="I63" s="13">
        <v>8639610849</v>
      </c>
      <c r="J63" s="7">
        <f t="shared" si="135"/>
        <v>96.558279902232599</v>
      </c>
      <c r="K63" s="13">
        <v>8947560849</v>
      </c>
      <c r="L63" s="13">
        <v>8639610849</v>
      </c>
      <c r="M63" s="7">
        <f t="shared" si="125"/>
        <v>96.558279902232599</v>
      </c>
      <c r="N63" s="7">
        <f t="shared" si="126"/>
        <v>100</v>
      </c>
      <c r="O63" s="13">
        <v>8947560849</v>
      </c>
      <c r="P63" s="64">
        <v>7219610849</v>
      </c>
      <c r="Q63" s="65"/>
      <c r="R63" s="7">
        <f t="shared" si="127"/>
        <v>80.688032982831075</v>
      </c>
      <c r="S63" s="7">
        <f t="shared" si="128"/>
        <v>83.564074530459209</v>
      </c>
      <c r="T63" s="13">
        <v>7339610849</v>
      </c>
      <c r="U63" s="13">
        <v>6383940849</v>
      </c>
      <c r="V63" s="7">
        <f t="shared" si="129"/>
        <v>86.97928242162584</v>
      </c>
      <c r="W63" s="7">
        <f>U63*100/P63</f>
        <v>88.424999387387345</v>
      </c>
      <c r="X63" s="13">
        <v>5888040849</v>
      </c>
      <c r="Y63" s="13">
        <v>6383940849</v>
      </c>
      <c r="Z63" s="7">
        <f t="shared" si="130"/>
        <v>108.42215624377371</v>
      </c>
      <c r="AA63" s="7">
        <f t="shared" si="131"/>
        <v>100</v>
      </c>
      <c r="AB63" s="13">
        <v>5768040849</v>
      </c>
      <c r="AC63" s="13">
        <v>6383940849</v>
      </c>
      <c r="AD63" s="7">
        <f t="shared" si="132"/>
        <v>110.67780232705492</v>
      </c>
      <c r="AE63" s="7">
        <f t="shared" si="133"/>
        <v>100</v>
      </c>
      <c r="AF63" s="13">
        <v>2186895332</v>
      </c>
      <c r="AG63" s="13">
        <v>496265500</v>
      </c>
      <c r="AH63" s="7">
        <f t="shared" si="137"/>
        <v>22.69269556427038</v>
      </c>
      <c r="AI63" s="7">
        <f t="shared" si="134"/>
        <v>7.7736544203371896</v>
      </c>
      <c r="AJ63" s="1"/>
    </row>
    <row r="64" spans="1:36" s="2" customFormat="1" ht="18" customHeight="1" x14ac:dyDescent="0.3">
      <c r="A64" s="68">
        <v>3</v>
      </c>
      <c r="B64" s="68" t="s">
        <v>2</v>
      </c>
      <c r="C64" s="11" t="s">
        <v>63</v>
      </c>
      <c r="D64" s="5">
        <v>176</v>
      </c>
      <c r="E64" s="5">
        <v>173</v>
      </c>
      <c r="F64" s="6">
        <v>262</v>
      </c>
      <c r="G64" s="6">
        <v>242</v>
      </c>
      <c r="H64" s="5">
        <v>242</v>
      </c>
      <c r="I64" s="5">
        <v>233</v>
      </c>
      <c r="J64" s="7">
        <f t="shared" si="135"/>
        <v>96.280991735537185</v>
      </c>
      <c r="K64" s="5">
        <v>242</v>
      </c>
      <c r="L64" s="5">
        <v>232</v>
      </c>
      <c r="M64" s="7">
        <f t="shared" si="125"/>
        <v>95.867768595041326</v>
      </c>
      <c r="N64" s="7">
        <f t="shared" si="126"/>
        <v>99.570815450643778</v>
      </c>
      <c r="O64" s="5">
        <v>242</v>
      </c>
      <c r="P64" s="5">
        <v>227</v>
      </c>
      <c r="Q64" s="5">
        <v>247</v>
      </c>
      <c r="R64" s="7">
        <f t="shared" si="127"/>
        <v>93.801652892561989</v>
      </c>
      <c r="S64" s="7">
        <f t="shared" si="128"/>
        <v>97.84482758620689</v>
      </c>
      <c r="T64" s="5">
        <v>262</v>
      </c>
      <c r="U64" s="5">
        <v>237</v>
      </c>
      <c r="V64" s="7">
        <f t="shared" si="129"/>
        <v>90.458015267175568</v>
      </c>
      <c r="W64" s="7">
        <f t="shared" ref="W64" si="138">U64*100/Q64</f>
        <v>95.951417004048579</v>
      </c>
      <c r="X64" s="5">
        <v>261</v>
      </c>
      <c r="Y64" s="5">
        <v>222</v>
      </c>
      <c r="Z64" s="7">
        <f t="shared" si="130"/>
        <v>85.05747126436782</v>
      </c>
      <c r="AA64" s="7">
        <f t="shared" si="131"/>
        <v>93.670886075949369</v>
      </c>
      <c r="AB64" s="5">
        <v>261</v>
      </c>
      <c r="AC64" s="5">
        <v>213</v>
      </c>
      <c r="AD64" s="7">
        <f t="shared" si="132"/>
        <v>81.609195402298852</v>
      </c>
      <c r="AE64" s="7">
        <f t="shared" si="133"/>
        <v>95.945945945945951</v>
      </c>
      <c r="AF64" s="5">
        <v>170</v>
      </c>
      <c r="AG64" s="5">
        <v>96</v>
      </c>
      <c r="AH64" s="7">
        <f t="shared" si="137"/>
        <v>56.470588235294116</v>
      </c>
      <c r="AI64" s="7">
        <f t="shared" si="134"/>
        <v>45.070422535211264</v>
      </c>
      <c r="AJ64" s="1"/>
    </row>
    <row r="65" spans="1:36" s="2" customFormat="1" ht="89.25" customHeight="1" x14ac:dyDescent="0.3">
      <c r="A65" s="69"/>
      <c r="B65" s="69"/>
      <c r="C65" s="12" t="s">
        <v>36</v>
      </c>
      <c r="D65" s="64">
        <v>8422884082</v>
      </c>
      <c r="E65" s="65"/>
      <c r="F65" s="66">
        <v>15747988573</v>
      </c>
      <c r="G65" s="67"/>
      <c r="H65" s="13">
        <v>15747988573</v>
      </c>
      <c r="I65" s="13">
        <v>15360062877</v>
      </c>
      <c r="J65" s="7">
        <f t="shared" si="135"/>
        <v>97.536665116298721</v>
      </c>
      <c r="K65" s="13">
        <v>15747988573</v>
      </c>
      <c r="L65" s="13">
        <v>15210062877</v>
      </c>
      <c r="M65" s="7">
        <f t="shared" si="125"/>
        <v>96.584162520143835</v>
      </c>
      <c r="N65" s="7">
        <f t="shared" si="126"/>
        <v>99.023441497595641</v>
      </c>
      <c r="O65" s="13">
        <v>15747988573</v>
      </c>
      <c r="P65" s="64">
        <v>14977562877</v>
      </c>
      <c r="Q65" s="65"/>
      <c r="R65" s="7">
        <f t="shared" si="127"/>
        <v>95.107783496103764</v>
      </c>
      <c r="S65" s="7">
        <f t="shared" si="128"/>
        <v>98.47140671356739</v>
      </c>
      <c r="T65" s="13">
        <v>15747988573</v>
      </c>
      <c r="U65" s="13">
        <v>14284631877</v>
      </c>
      <c r="V65" s="7">
        <f t="shared" si="129"/>
        <v>90.707659653062407</v>
      </c>
      <c r="W65" s="7">
        <f>U65*100/P65</f>
        <v>95.373539702750406</v>
      </c>
      <c r="X65" s="13">
        <v>15644295341</v>
      </c>
      <c r="Y65" s="13">
        <v>13629059575</v>
      </c>
      <c r="Z65" s="7">
        <f t="shared" si="130"/>
        <v>87.118398610651752</v>
      </c>
      <c r="AA65" s="7">
        <f t="shared" si="131"/>
        <v>95.410646157038514</v>
      </c>
      <c r="AB65" s="13">
        <v>15644295341</v>
      </c>
      <c r="AC65" s="13">
        <v>13377938721</v>
      </c>
      <c r="AD65" s="7">
        <f t="shared" si="132"/>
        <v>85.513207398607364</v>
      </c>
      <c r="AE65" s="7">
        <f t="shared" si="133"/>
        <v>98.15746014889659</v>
      </c>
      <c r="AF65" s="13">
        <v>6183450979</v>
      </c>
      <c r="AG65" s="13">
        <v>3682726164</v>
      </c>
      <c r="AH65" s="7">
        <f t="shared" si="137"/>
        <v>59.557780542081339</v>
      </c>
      <c r="AI65" s="7">
        <f t="shared" si="134"/>
        <v>27.528352766476992</v>
      </c>
      <c r="AJ65" s="1"/>
    </row>
    <row r="66" spans="1:36" s="2" customFormat="1" ht="18" customHeight="1" x14ac:dyDescent="0.3">
      <c r="A66" s="68">
        <v>4</v>
      </c>
      <c r="B66" s="68" t="s">
        <v>0</v>
      </c>
      <c r="C66" s="11" t="s">
        <v>63</v>
      </c>
      <c r="D66" s="5">
        <v>647</v>
      </c>
      <c r="E66" s="5">
        <v>639</v>
      </c>
      <c r="F66" s="6">
        <v>397</v>
      </c>
      <c r="G66" s="6">
        <v>362</v>
      </c>
      <c r="H66" s="5">
        <v>362</v>
      </c>
      <c r="I66" s="5">
        <v>340</v>
      </c>
      <c r="J66" s="7">
        <f t="shared" si="135"/>
        <v>93.922651933701658</v>
      </c>
      <c r="K66" s="5">
        <v>362</v>
      </c>
      <c r="L66" s="5">
        <v>337</v>
      </c>
      <c r="M66" s="7">
        <f t="shared" si="125"/>
        <v>93.093922651933696</v>
      </c>
      <c r="N66" s="7">
        <f t="shared" si="126"/>
        <v>99.117647058823536</v>
      </c>
      <c r="O66" s="5">
        <v>362</v>
      </c>
      <c r="P66" s="5">
        <v>332</v>
      </c>
      <c r="Q66" s="5">
        <v>366</v>
      </c>
      <c r="R66" s="7">
        <f t="shared" si="127"/>
        <v>91.712707182320443</v>
      </c>
      <c r="S66" s="7">
        <f t="shared" si="128"/>
        <v>98.516320474777444</v>
      </c>
      <c r="T66" s="5">
        <v>396</v>
      </c>
      <c r="U66" s="5">
        <v>321</v>
      </c>
      <c r="V66" s="7">
        <f t="shared" si="129"/>
        <v>81.060606060606062</v>
      </c>
      <c r="W66" s="7">
        <f t="shared" ref="W66" si="139">U66*100/Q66</f>
        <v>87.704918032786878</v>
      </c>
      <c r="X66" s="5">
        <v>389</v>
      </c>
      <c r="Y66" s="5">
        <v>284</v>
      </c>
      <c r="Z66" s="7">
        <f t="shared" si="130"/>
        <v>73.007712082262216</v>
      </c>
      <c r="AA66" s="7">
        <f t="shared" si="131"/>
        <v>88.473520249221181</v>
      </c>
      <c r="AB66" s="5">
        <v>384</v>
      </c>
      <c r="AC66" s="5">
        <v>267</v>
      </c>
      <c r="AD66" s="7">
        <f t="shared" si="132"/>
        <v>69.53125</v>
      </c>
      <c r="AE66" s="7">
        <f t="shared" si="133"/>
        <v>94.014084507042256</v>
      </c>
      <c r="AF66" s="5">
        <v>213</v>
      </c>
      <c r="AG66" s="5">
        <v>103</v>
      </c>
      <c r="AH66" s="7">
        <f t="shared" si="137"/>
        <v>48.356807511737088</v>
      </c>
      <c r="AI66" s="7">
        <f t="shared" si="134"/>
        <v>38.576779026217231</v>
      </c>
      <c r="AJ66" s="1"/>
    </row>
    <row r="67" spans="1:36" s="2" customFormat="1" ht="89.25" customHeight="1" x14ac:dyDescent="0.3">
      <c r="A67" s="69"/>
      <c r="B67" s="69"/>
      <c r="C67" s="12" t="s">
        <v>36</v>
      </c>
      <c r="D67" s="64">
        <v>59143357953.200012</v>
      </c>
      <c r="E67" s="65"/>
      <c r="F67" s="66">
        <v>38919939849</v>
      </c>
      <c r="G67" s="67"/>
      <c r="H67" s="13">
        <v>38919939849</v>
      </c>
      <c r="I67" s="13">
        <v>37107744425</v>
      </c>
      <c r="J67" s="7">
        <f t="shared" si="135"/>
        <v>95.343786678420159</v>
      </c>
      <c r="K67" s="13">
        <v>38919939849</v>
      </c>
      <c r="L67" s="13">
        <v>36878316625</v>
      </c>
      <c r="M67" s="7">
        <f t="shared" si="125"/>
        <v>94.75430015585583</v>
      </c>
      <c r="N67" s="7">
        <f t="shared" si="126"/>
        <v>99.381725287928219</v>
      </c>
      <c r="O67" s="13">
        <v>38919939849</v>
      </c>
      <c r="P67" s="64">
        <v>36477282625</v>
      </c>
      <c r="Q67" s="65"/>
      <c r="R67" s="7">
        <f t="shared" si="127"/>
        <v>93.723892602411709</v>
      </c>
      <c r="S67" s="7">
        <f t="shared" si="128"/>
        <v>98.912547977506819</v>
      </c>
      <c r="T67" s="13">
        <v>38899939849</v>
      </c>
      <c r="U67" s="13">
        <v>30184854393</v>
      </c>
      <c r="V67" s="7">
        <f t="shared" si="129"/>
        <v>77.596146704005662</v>
      </c>
      <c r="W67" s="7">
        <f>U67*100/P67</f>
        <v>82.749734138125092</v>
      </c>
      <c r="X67" s="13">
        <v>37058517721</v>
      </c>
      <c r="Y67" s="13">
        <v>24990354393</v>
      </c>
      <c r="Z67" s="7">
        <f t="shared" si="130"/>
        <v>67.434846102435131</v>
      </c>
      <c r="AA67" s="7">
        <f t="shared" si="131"/>
        <v>82.791038404993515</v>
      </c>
      <c r="AB67" s="13">
        <v>36722550259</v>
      </c>
      <c r="AC67" s="13">
        <v>23872158393</v>
      </c>
      <c r="AD67" s="7">
        <f t="shared" si="132"/>
        <v>65.00680977936544</v>
      </c>
      <c r="AE67" s="7">
        <f t="shared" si="133"/>
        <v>95.525489625256313</v>
      </c>
      <c r="AF67" s="13">
        <v>12242875377</v>
      </c>
      <c r="AG67" s="13">
        <v>6942230248</v>
      </c>
      <c r="AH67" s="7">
        <f t="shared" si="137"/>
        <v>56.704246626915577</v>
      </c>
      <c r="AI67" s="7">
        <f t="shared" si="134"/>
        <v>29.080865390184663</v>
      </c>
      <c r="AJ67" s="1"/>
    </row>
    <row r="68" spans="1:36" s="2" customFormat="1" ht="18" customHeight="1" x14ac:dyDescent="0.3">
      <c r="A68" s="68">
        <v>5</v>
      </c>
      <c r="B68" s="68" t="s">
        <v>1</v>
      </c>
      <c r="C68" s="11" t="s">
        <v>63</v>
      </c>
      <c r="D68" s="5">
        <v>54</v>
      </c>
      <c r="E68" s="5">
        <v>52</v>
      </c>
      <c r="F68" s="6">
        <v>53</v>
      </c>
      <c r="G68" s="6">
        <v>50</v>
      </c>
      <c r="H68" s="5">
        <v>50</v>
      </c>
      <c r="I68" s="5">
        <v>48</v>
      </c>
      <c r="J68" s="7">
        <f t="shared" si="135"/>
        <v>96</v>
      </c>
      <c r="K68" s="5">
        <v>50</v>
      </c>
      <c r="L68" s="5">
        <v>48</v>
      </c>
      <c r="M68" s="7">
        <f t="shared" si="125"/>
        <v>96</v>
      </c>
      <c r="N68" s="7">
        <f t="shared" si="126"/>
        <v>100</v>
      </c>
      <c r="O68" s="5">
        <v>50</v>
      </c>
      <c r="P68" s="5">
        <v>48</v>
      </c>
      <c r="Q68" s="5">
        <v>51</v>
      </c>
      <c r="R68" s="7">
        <f t="shared" si="127"/>
        <v>96</v>
      </c>
      <c r="S68" s="7">
        <f t="shared" si="128"/>
        <v>100</v>
      </c>
      <c r="T68" s="5">
        <v>52</v>
      </c>
      <c r="U68" s="5">
        <v>49</v>
      </c>
      <c r="V68" s="7">
        <f t="shared" si="129"/>
        <v>94.230769230769226</v>
      </c>
      <c r="W68" s="7">
        <f t="shared" ref="W68" si="140">U68*100/Q68</f>
        <v>96.078431372549019</v>
      </c>
      <c r="X68" s="5">
        <v>51</v>
      </c>
      <c r="Y68" s="5">
        <v>47</v>
      </c>
      <c r="Z68" s="7">
        <f t="shared" si="130"/>
        <v>92.156862745098039</v>
      </c>
      <c r="AA68" s="7">
        <f t="shared" si="131"/>
        <v>95.91836734693878</v>
      </c>
      <c r="AB68" s="5">
        <v>51</v>
      </c>
      <c r="AC68" s="5">
        <v>47</v>
      </c>
      <c r="AD68" s="7">
        <f t="shared" si="132"/>
        <v>92.156862745098039</v>
      </c>
      <c r="AE68" s="7">
        <f t="shared" si="133"/>
        <v>100</v>
      </c>
      <c r="AF68" s="5">
        <v>29</v>
      </c>
      <c r="AG68" s="5">
        <v>28</v>
      </c>
      <c r="AH68" s="7">
        <f t="shared" si="137"/>
        <v>96.551724137931032</v>
      </c>
      <c r="AI68" s="7">
        <f t="shared" si="134"/>
        <v>59.574468085106382</v>
      </c>
      <c r="AJ68" s="1"/>
    </row>
    <row r="69" spans="1:36" s="2" customFormat="1" ht="89.25" customHeight="1" x14ac:dyDescent="0.3">
      <c r="A69" s="69"/>
      <c r="B69" s="69"/>
      <c r="C69" s="12" t="s">
        <v>36</v>
      </c>
      <c r="D69" s="64">
        <v>916787874</v>
      </c>
      <c r="E69" s="65"/>
      <c r="F69" s="66">
        <v>1089215882</v>
      </c>
      <c r="G69" s="67"/>
      <c r="H69" s="13">
        <v>1089215882</v>
      </c>
      <c r="I69" s="13">
        <v>1061328382</v>
      </c>
      <c r="J69" s="7">
        <f t="shared" si="135"/>
        <v>97.439671927222236</v>
      </c>
      <c r="K69" s="13">
        <v>1089215882</v>
      </c>
      <c r="L69" s="13">
        <v>1061328382</v>
      </c>
      <c r="M69" s="7">
        <f t="shared" si="125"/>
        <v>97.439671927222236</v>
      </c>
      <c r="N69" s="7">
        <f t="shared" si="126"/>
        <v>100</v>
      </c>
      <c r="O69" s="13">
        <v>1089215882</v>
      </c>
      <c r="P69" s="64">
        <v>1061328382</v>
      </c>
      <c r="Q69" s="65"/>
      <c r="R69" s="7">
        <f t="shared" si="127"/>
        <v>97.439671927222236</v>
      </c>
      <c r="S69" s="7">
        <f t="shared" si="128"/>
        <v>100</v>
      </c>
      <c r="T69" s="13">
        <v>1072215882</v>
      </c>
      <c r="U69" s="13">
        <v>1034403382</v>
      </c>
      <c r="V69" s="7">
        <f t="shared" si="129"/>
        <v>96.473424742648987</v>
      </c>
      <c r="W69" s="7">
        <f>U69*100/P69</f>
        <v>97.463084898449466</v>
      </c>
      <c r="X69" s="13">
        <v>1054735024</v>
      </c>
      <c r="Y69" s="13">
        <v>1011403382</v>
      </c>
      <c r="Z69" s="7">
        <f t="shared" si="130"/>
        <v>95.891703507136029</v>
      </c>
      <c r="AA69" s="7">
        <f t="shared" si="131"/>
        <v>97.776496055578448</v>
      </c>
      <c r="AB69" s="13">
        <v>1054735024</v>
      </c>
      <c r="AC69" s="13">
        <v>1011403382</v>
      </c>
      <c r="AD69" s="7">
        <f t="shared" si="132"/>
        <v>95.891703507136029</v>
      </c>
      <c r="AE69" s="7">
        <f t="shared" si="133"/>
        <v>100</v>
      </c>
      <c r="AF69" s="13">
        <v>668947524</v>
      </c>
      <c r="AG69" s="13">
        <v>707280065</v>
      </c>
      <c r="AH69" s="7">
        <f t="shared" si="137"/>
        <v>105.73027623613717</v>
      </c>
      <c r="AI69" s="7">
        <f t="shared" si="134"/>
        <v>69.9305615926841</v>
      </c>
      <c r="AJ69" s="1"/>
    </row>
    <row r="70" spans="1:36" s="2" customFormat="1" ht="18" customHeight="1" x14ac:dyDescent="0.3">
      <c r="A70" s="68">
        <v>6</v>
      </c>
      <c r="B70" s="68" t="s">
        <v>3</v>
      </c>
      <c r="C70" s="11" t="s">
        <v>63</v>
      </c>
      <c r="D70" s="5">
        <v>21</v>
      </c>
      <c r="E70" s="5">
        <v>21</v>
      </c>
      <c r="F70" s="6">
        <v>93</v>
      </c>
      <c r="G70" s="6">
        <v>86</v>
      </c>
      <c r="H70" s="5">
        <v>86</v>
      </c>
      <c r="I70" s="5">
        <v>86</v>
      </c>
      <c r="J70" s="7">
        <f t="shared" si="135"/>
        <v>100</v>
      </c>
      <c r="K70" s="5">
        <v>86</v>
      </c>
      <c r="L70" s="5">
        <v>86</v>
      </c>
      <c r="M70" s="7">
        <f t="shared" si="125"/>
        <v>100</v>
      </c>
      <c r="N70" s="7">
        <f t="shared" si="126"/>
        <v>100</v>
      </c>
      <c r="O70" s="5">
        <v>86</v>
      </c>
      <c r="P70" s="5">
        <v>86</v>
      </c>
      <c r="Q70" s="5">
        <v>93</v>
      </c>
      <c r="R70" s="7">
        <f t="shared" si="127"/>
        <v>100</v>
      </c>
      <c r="S70" s="7">
        <f t="shared" si="128"/>
        <v>100</v>
      </c>
      <c r="T70" s="5">
        <v>92</v>
      </c>
      <c r="U70" s="5">
        <v>91</v>
      </c>
      <c r="V70" s="7">
        <f t="shared" si="129"/>
        <v>98.913043478260875</v>
      </c>
      <c r="W70" s="7">
        <f t="shared" ref="W70" si="141">U70*100/Q70</f>
        <v>97.849462365591393</v>
      </c>
      <c r="X70" s="5">
        <v>92</v>
      </c>
      <c r="Y70" s="5">
        <v>83</v>
      </c>
      <c r="Z70" s="7">
        <f t="shared" si="130"/>
        <v>90.217391304347828</v>
      </c>
      <c r="AA70" s="7">
        <f t="shared" si="131"/>
        <v>91.208791208791212</v>
      </c>
      <c r="AB70" s="5">
        <v>92</v>
      </c>
      <c r="AC70" s="5">
        <v>80</v>
      </c>
      <c r="AD70" s="7">
        <f t="shared" si="132"/>
        <v>86.956521739130437</v>
      </c>
      <c r="AE70" s="7">
        <f t="shared" si="133"/>
        <v>96.385542168674704</v>
      </c>
      <c r="AF70" s="5">
        <v>53</v>
      </c>
      <c r="AG70" s="5">
        <v>30</v>
      </c>
      <c r="AH70" s="7">
        <f t="shared" si="137"/>
        <v>56.60377358490566</v>
      </c>
      <c r="AI70" s="7">
        <f t="shared" si="134"/>
        <v>37.5</v>
      </c>
      <c r="AJ70" s="1"/>
    </row>
    <row r="71" spans="1:36" s="2" customFormat="1" ht="89.25" customHeight="1" x14ac:dyDescent="0.3">
      <c r="A71" s="69"/>
      <c r="B71" s="69"/>
      <c r="C71" s="12" t="s">
        <v>36</v>
      </c>
      <c r="D71" s="64">
        <v>3729937574.7999997</v>
      </c>
      <c r="E71" s="65"/>
      <c r="F71" s="66">
        <v>13174745302</v>
      </c>
      <c r="G71" s="67"/>
      <c r="H71" s="13">
        <v>13174745302</v>
      </c>
      <c r="I71" s="13">
        <v>13174745302</v>
      </c>
      <c r="J71" s="7">
        <f t="shared" si="135"/>
        <v>100</v>
      </c>
      <c r="K71" s="13">
        <v>13174745302</v>
      </c>
      <c r="L71" s="13">
        <v>13174745302</v>
      </c>
      <c r="M71" s="7">
        <f t="shared" si="125"/>
        <v>100</v>
      </c>
      <c r="N71" s="7">
        <f t="shared" si="126"/>
        <v>100</v>
      </c>
      <c r="O71" s="13">
        <v>13174745302</v>
      </c>
      <c r="P71" s="64">
        <v>13174745302</v>
      </c>
      <c r="Q71" s="65"/>
      <c r="R71" s="7">
        <f t="shared" si="127"/>
        <v>100</v>
      </c>
      <c r="S71" s="7">
        <f t="shared" si="128"/>
        <v>100</v>
      </c>
      <c r="T71" s="13">
        <v>13157245302</v>
      </c>
      <c r="U71" s="13">
        <v>12919815040</v>
      </c>
      <c r="V71" s="7">
        <f t="shared" si="129"/>
        <v>98.195440941091917</v>
      </c>
      <c r="W71" s="7">
        <f>U71*100/P71</f>
        <v>98.065008042612405</v>
      </c>
      <c r="X71" s="13">
        <v>13157245302</v>
      </c>
      <c r="Y71" s="13">
        <v>9560727040</v>
      </c>
      <c r="Z71" s="7">
        <f t="shared" si="130"/>
        <v>72.665112039422851</v>
      </c>
      <c r="AA71" s="7">
        <f t="shared" si="131"/>
        <v>74.000494669620281</v>
      </c>
      <c r="AB71" s="13">
        <v>13157245302</v>
      </c>
      <c r="AC71" s="13">
        <v>9463227040</v>
      </c>
      <c r="AD71" s="7">
        <f t="shared" si="132"/>
        <v>71.924075464045032</v>
      </c>
      <c r="AE71" s="7">
        <f t="shared" si="133"/>
        <v>98.980203078781756</v>
      </c>
      <c r="AF71" s="13">
        <v>2578279784</v>
      </c>
      <c r="AG71" s="13">
        <v>1112570110</v>
      </c>
      <c r="AH71" s="7">
        <f t="shared" si="137"/>
        <v>43.151643855886512</v>
      </c>
      <c r="AI71" s="7">
        <f t="shared" si="134"/>
        <v>11.756772877764538</v>
      </c>
      <c r="AJ71" s="1"/>
    </row>
    <row r="72" spans="1:36" s="2" customFormat="1" ht="33.6" customHeight="1" x14ac:dyDescent="0.3">
      <c r="A72" s="75" t="s">
        <v>74</v>
      </c>
      <c r="B72" s="76"/>
      <c r="C72" s="15" t="s">
        <v>63</v>
      </c>
      <c r="D72" s="16">
        <f>D62+D64+D66+D68+D70+D60</f>
        <v>947</v>
      </c>
      <c r="E72" s="16">
        <f t="shared" ref="E72:I72" si="142">E62+E64+E66+E68+E70+E60</f>
        <v>934</v>
      </c>
      <c r="F72" s="16">
        <f t="shared" si="142"/>
        <v>830</v>
      </c>
      <c r="G72" s="16">
        <f t="shared" si="142"/>
        <v>765</v>
      </c>
      <c r="H72" s="16">
        <f t="shared" si="142"/>
        <v>765</v>
      </c>
      <c r="I72" s="16">
        <f t="shared" si="142"/>
        <v>731</v>
      </c>
      <c r="J72" s="17">
        <f t="shared" si="135"/>
        <v>95.555555555555557</v>
      </c>
      <c r="K72" s="16">
        <f t="shared" ref="K72:L72" si="143">K62+K64+K66+K68+K70+K60</f>
        <v>765</v>
      </c>
      <c r="L72" s="16">
        <f t="shared" si="143"/>
        <v>727</v>
      </c>
      <c r="M72" s="17">
        <f t="shared" si="125"/>
        <v>95.032679738562095</v>
      </c>
      <c r="N72" s="17">
        <f t="shared" si="126"/>
        <v>99.452804377564973</v>
      </c>
      <c r="O72" s="16">
        <f t="shared" ref="O72:Q72" si="144">O62+O64+O66+O68+O70+O60</f>
        <v>765</v>
      </c>
      <c r="P72" s="16">
        <f t="shared" si="144"/>
        <v>715</v>
      </c>
      <c r="Q72" s="16">
        <f t="shared" si="144"/>
        <v>779</v>
      </c>
      <c r="R72" s="17">
        <f t="shared" si="127"/>
        <v>93.464052287581694</v>
      </c>
      <c r="S72" s="17">
        <f t="shared" si="128"/>
        <v>98.349381017881711</v>
      </c>
      <c r="T72" s="16">
        <f t="shared" ref="T72" si="145">T62+T64+T66+T68+T70+T60</f>
        <v>825</v>
      </c>
      <c r="U72" s="16">
        <f>U62+U64+U66+U68+U70+U60</f>
        <v>717</v>
      </c>
      <c r="V72" s="17">
        <f t="shared" si="129"/>
        <v>86.909090909090907</v>
      </c>
      <c r="W72" s="17">
        <f>U72*100/P72</f>
        <v>100.27972027972028</v>
      </c>
      <c r="X72" s="16">
        <f t="shared" ref="X72:Y72" si="146">X62+X64+X66+X68+X70+X60</f>
        <v>811</v>
      </c>
      <c r="Y72" s="16">
        <f t="shared" si="146"/>
        <v>655</v>
      </c>
      <c r="Z72" s="17">
        <f t="shared" si="130"/>
        <v>80.76448828606658</v>
      </c>
      <c r="AA72" s="17">
        <f t="shared" si="131"/>
        <v>91.352859135285911</v>
      </c>
      <c r="AB72" s="16">
        <f t="shared" ref="AB72:AC72" si="147">AB62+AB64+AB66+AB68+AB70+AB60</f>
        <v>805</v>
      </c>
      <c r="AC72" s="16">
        <f t="shared" si="147"/>
        <v>626</v>
      </c>
      <c r="AD72" s="17">
        <f t="shared" si="132"/>
        <v>77.763975155279496</v>
      </c>
      <c r="AE72" s="17">
        <f t="shared" si="133"/>
        <v>95.572519083969468</v>
      </c>
      <c r="AF72" s="16">
        <f t="shared" ref="AF72:AG72" si="148">AF62+AF64+AF66+AF68+AF70+AF60</f>
        <v>471</v>
      </c>
      <c r="AG72" s="16">
        <f t="shared" si="148"/>
        <v>260</v>
      </c>
      <c r="AH72" s="17">
        <f t="shared" si="137"/>
        <v>55.201698513800423</v>
      </c>
      <c r="AI72" s="17">
        <f t="shared" si="134"/>
        <v>41.533546325878596</v>
      </c>
      <c r="AJ72" s="1"/>
    </row>
    <row r="73" spans="1:36" s="2" customFormat="1" ht="111" customHeight="1" x14ac:dyDescent="0.3">
      <c r="A73" s="77"/>
      <c r="B73" s="78"/>
      <c r="C73" s="18" t="s">
        <v>36</v>
      </c>
      <c r="D73" s="79">
        <f>D63+D65+D67+D69+D71+D61</f>
        <v>98625239567.000015</v>
      </c>
      <c r="E73" s="80"/>
      <c r="F73" s="79">
        <f>F63+F65+F67+F69+F71+F61</f>
        <v>151279448663</v>
      </c>
      <c r="G73" s="80"/>
      <c r="H73" s="19">
        <f>H63+H65+H67+H69+H71+H61</f>
        <v>151279448663</v>
      </c>
      <c r="I73" s="19">
        <f>I63+I65+I67+I69+I71+I61</f>
        <v>148743490043</v>
      </c>
      <c r="J73" s="17">
        <f t="shared" si="135"/>
        <v>98.323659530483042</v>
      </c>
      <c r="K73" s="19">
        <f t="shared" ref="K73:L73" si="149">K63+K65+K67+K69+K71+K61</f>
        <v>151279448663</v>
      </c>
      <c r="L73" s="19">
        <f t="shared" si="149"/>
        <v>148364062243</v>
      </c>
      <c r="M73" s="17">
        <f t="shared" si="125"/>
        <v>98.072847008786695</v>
      </c>
      <c r="N73" s="17">
        <f t="shared" si="126"/>
        <v>99.7449113235878</v>
      </c>
      <c r="O73" s="19">
        <f>O63+O65+O67+O69+O71+O61</f>
        <v>151279448663</v>
      </c>
      <c r="P73" s="79">
        <f>P63+P65+P67+P69+P71+P61</f>
        <v>146310528243</v>
      </c>
      <c r="Q73" s="80"/>
      <c r="R73" s="17">
        <f t="shared" si="127"/>
        <v>96.715402875992041</v>
      </c>
      <c r="S73" s="17">
        <f t="shared" si="128"/>
        <v>98.615881791753182</v>
      </c>
      <c r="T73" s="19">
        <f t="shared" ref="T73:U73" si="150">T63+T65+T67+T69+T71+T61</f>
        <v>149616998663</v>
      </c>
      <c r="U73" s="19">
        <f t="shared" si="150"/>
        <v>138207643749</v>
      </c>
      <c r="V73" s="17">
        <f t="shared" si="129"/>
        <v>92.374292349161053</v>
      </c>
      <c r="W73" s="17">
        <f t="shared" ref="W73:W75" si="151">U73*100/P73</f>
        <v>94.461858219428805</v>
      </c>
      <c r="X73" s="19">
        <f t="shared" ref="X73:Y73" si="152">X63+X65+X67+X69+X71+X61</f>
        <v>146202832445</v>
      </c>
      <c r="Y73" s="19">
        <f t="shared" si="152"/>
        <v>128975483447</v>
      </c>
      <c r="Z73" s="17">
        <f t="shared" si="130"/>
        <v>88.216815837353394</v>
      </c>
      <c r="AA73" s="17">
        <f t="shared" si="131"/>
        <v>93.320079807766206</v>
      </c>
      <c r="AB73" s="19">
        <f t="shared" ref="AB73:AC73" si="153">AB63+AB65+AB67+AB69+AB71+AB61</f>
        <v>145746864983</v>
      </c>
      <c r="AC73" s="19">
        <f t="shared" si="153"/>
        <v>127508666593</v>
      </c>
      <c r="AD73" s="17">
        <f t="shared" si="132"/>
        <v>87.486387174003838</v>
      </c>
      <c r="AE73" s="17">
        <f t="shared" si="133"/>
        <v>98.862716529686239</v>
      </c>
      <c r="AF73" s="19">
        <f t="shared" ref="AF73:AG73" si="154">AF63+AF65+AF67+AF69+AF71+AF61</f>
        <v>23860448996</v>
      </c>
      <c r="AG73" s="19">
        <f t="shared" si="154"/>
        <v>12941072087</v>
      </c>
      <c r="AH73" s="17">
        <f t="shared" si="137"/>
        <v>54.236498605577204</v>
      </c>
      <c r="AI73" s="17">
        <f t="shared" si="134"/>
        <v>10.149170587993932</v>
      </c>
      <c r="AJ73" s="1"/>
    </row>
    <row r="74" spans="1:36" s="2" customFormat="1" ht="33.6" customHeight="1" x14ac:dyDescent="0.3">
      <c r="A74" s="81" t="s">
        <v>75</v>
      </c>
      <c r="B74" s="82"/>
      <c r="C74" s="20" t="s">
        <v>63</v>
      </c>
      <c r="D74" s="21">
        <f>D72+D57+D42+D29+D16</f>
        <v>7201</v>
      </c>
      <c r="E74" s="21">
        <f t="shared" ref="E74:I74" si="155">E72+E57+E42+E29+E16</f>
        <v>5625</v>
      </c>
      <c r="F74" s="21">
        <f t="shared" si="155"/>
        <v>7642</v>
      </c>
      <c r="G74" s="21">
        <f t="shared" si="155"/>
        <v>6048</v>
      </c>
      <c r="H74" s="21">
        <f t="shared" si="155"/>
        <v>6048</v>
      </c>
      <c r="I74" s="21">
        <f t="shared" si="155"/>
        <v>5923</v>
      </c>
      <c r="J74" s="22">
        <f t="shared" si="135"/>
        <v>97.933201058201064</v>
      </c>
      <c r="K74" s="21">
        <f t="shared" ref="K74:L74" si="156">K72+K57+K42+K29+K16</f>
        <v>6048</v>
      </c>
      <c r="L74" s="21">
        <f t="shared" si="156"/>
        <v>5908</v>
      </c>
      <c r="M74" s="22">
        <f t="shared" si="125"/>
        <v>97.68518518518519</v>
      </c>
      <c r="N74" s="22">
        <f t="shared" si="126"/>
        <v>99.746749957791664</v>
      </c>
      <c r="O74" s="21">
        <f t="shared" ref="O74:Q74" si="157">O72+O57+O42+O29+O16</f>
        <v>6048</v>
      </c>
      <c r="P74" s="21">
        <f t="shared" si="157"/>
        <v>5869</v>
      </c>
      <c r="Q74" s="21">
        <f t="shared" si="157"/>
        <v>7431</v>
      </c>
      <c r="R74" s="22">
        <f t="shared" si="127"/>
        <v>97.040343915343911</v>
      </c>
      <c r="S74" s="22">
        <f t="shared" si="128"/>
        <v>99.339878131347319</v>
      </c>
      <c r="T74" s="21">
        <f t="shared" ref="T74:U74" si="158">T72+T57+T42+T29+T16</f>
        <v>7627</v>
      </c>
      <c r="U74" s="21">
        <f t="shared" si="158"/>
        <v>7234</v>
      </c>
      <c r="V74" s="22">
        <f t="shared" si="129"/>
        <v>94.847253179493904</v>
      </c>
      <c r="W74" s="22">
        <f t="shared" si="151"/>
        <v>123.25779519509287</v>
      </c>
      <c r="X74" s="21">
        <f t="shared" ref="X74:Y74" si="159">X72+X57+X42+X29+X16</f>
        <v>7606</v>
      </c>
      <c r="Y74" s="21">
        <f t="shared" si="159"/>
        <v>7025</v>
      </c>
      <c r="Z74" s="22">
        <f t="shared" si="130"/>
        <v>92.361293715487776</v>
      </c>
      <c r="AA74" s="22">
        <f t="shared" si="131"/>
        <v>97.110865358031518</v>
      </c>
      <c r="AB74" s="21">
        <f t="shared" ref="AB74:AC74" si="160">AB72+AB57+AB42+AB29+AB16</f>
        <v>7589</v>
      </c>
      <c r="AC74" s="21">
        <f t="shared" si="160"/>
        <v>6903</v>
      </c>
      <c r="AD74" s="22">
        <f t="shared" si="132"/>
        <v>90.960600869679794</v>
      </c>
      <c r="AE74" s="22">
        <f t="shared" si="133"/>
        <v>98.263345195729542</v>
      </c>
      <c r="AF74" s="21">
        <f t="shared" ref="AF74:AG74" si="161">AF72+AF57+AF42+AF29+AF16</f>
        <v>6668</v>
      </c>
      <c r="AG74" s="21">
        <f t="shared" si="161"/>
        <v>4953</v>
      </c>
      <c r="AH74" s="22">
        <f t="shared" si="137"/>
        <v>74.28014397120576</v>
      </c>
      <c r="AI74" s="22">
        <f t="shared" si="134"/>
        <v>71.751412429378533</v>
      </c>
      <c r="AJ74" s="1"/>
    </row>
    <row r="75" spans="1:36" s="2" customFormat="1" ht="111" customHeight="1" x14ac:dyDescent="0.3">
      <c r="A75" s="83"/>
      <c r="B75" s="84"/>
      <c r="C75" s="23" t="s">
        <v>36</v>
      </c>
      <c r="D75" s="85">
        <f>D73+D58+D43+D30+D17</f>
        <v>1132485128541.5</v>
      </c>
      <c r="E75" s="86"/>
      <c r="F75" s="85">
        <f>F73+F58+F43+F30+F17</f>
        <v>1128046379827.3999</v>
      </c>
      <c r="G75" s="86"/>
      <c r="H75" s="24">
        <f>H73+H58+H43+H30+H17</f>
        <v>1128046379827.3999</v>
      </c>
      <c r="I75" s="24">
        <f>I73+I58+I43+I30+I17</f>
        <v>992750350796.40002</v>
      </c>
      <c r="J75" s="22">
        <f t="shared" si="135"/>
        <v>88.006164334156082</v>
      </c>
      <c r="K75" s="24">
        <f t="shared" ref="K75:L75" si="162">K73+K58+K43+K30+K17</f>
        <v>1128046379827.3999</v>
      </c>
      <c r="L75" s="24">
        <f t="shared" si="162"/>
        <v>989916709732.40002</v>
      </c>
      <c r="M75" s="22">
        <f t="shared" si="125"/>
        <v>87.754965348487275</v>
      </c>
      <c r="N75" s="22">
        <f t="shared" si="126"/>
        <v>99.714566601590533</v>
      </c>
      <c r="O75" s="24">
        <f>O73+O58+O43+O30+O17</f>
        <v>1128046379827.3999</v>
      </c>
      <c r="P75" s="85">
        <f>P73+P58+P43+P30+P17</f>
        <v>974518024068.40002</v>
      </c>
      <c r="Q75" s="86"/>
      <c r="R75" s="22">
        <f t="shared" si="127"/>
        <v>86.389889768318653</v>
      </c>
      <c r="S75" s="22">
        <f t="shared" si="128"/>
        <v>98.444446334463564</v>
      </c>
      <c r="T75" s="24">
        <f t="shared" ref="T75:U75" si="163">T73+T58+T43+T30+T17</f>
        <v>1124073524254.3999</v>
      </c>
      <c r="U75" s="24">
        <f t="shared" si="163"/>
        <v>923972808734</v>
      </c>
      <c r="V75" s="22">
        <f t="shared" si="129"/>
        <v>82.198609681415007</v>
      </c>
      <c r="W75" s="22">
        <f t="shared" si="151"/>
        <v>94.813311392293727</v>
      </c>
      <c r="X75" s="24">
        <f t="shared" ref="X75:Y75" si="164">X73+X58+X43+X30+X17</f>
        <v>1107041096001.3999</v>
      </c>
      <c r="Y75" s="24">
        <f t="shared" si="164"/>
        <v>872837042050</v>
      </c>
      <c r="Z75" s="22">
        <f t="shared" si="130"/>
        <v>78.844140944962376</v>
      </c>
      <c r="AA75" s="22">
        <f t="shared" si="131"/>
        <v>94.465663253222274</v>
      </c>
      <c r="AB75" s="24">
        <f t="shared" ref="AB75:AC75" si="165">AB73+AB58+AB43+AB30+AB17</f>
        <v>1103865196979.3999</v>
      </c>
      <c r="AC75" s="24">
        <f t="shared" si="165"/>
        <v>846808327842</v>
      </c>
      <c r="AD75" s="22">
        <f t="shared" si="132"/>
        <v>76.713019865033658</v>
      </c>
      <c r="AE75" s="22">
        <f t="shared" si="133"/>
        <v>97.017918242004569</v>
      </c>
      <c r="AF75" s="24">
        <f t="shared" ref="AF75:AG75" si="166">AF73+AF58+AF43+AF30+AF17</f>
        <v>366112214216.40002</v>
      </c>
      <c r="AG75" s="24">
        <f t="shared" si="166"/>
        <v>163649640384</v>
      </c>
      <c r="AH75" s="22">
        <f t="shared" si="137"/>
        <v>44.699311858322943</v>
      </c>
      <c r="AI75" s="22">
        <f t="shared" si="134"/>
        <v>19.325464217037581</v>
      </c>
      <c r="AJ75" s="1"/>
    </row>
  </sheetData>
  <mergeCells count="201">
    <mergeCell ref="A72:B73"/>
    <mergeCell ref="D73:E73"/>
    <mergeCell ref="F73:G73"/>
    <mergeCell ref="P73:Q73"/>
    <mergeCell ref="A74:B75"/>
    <mergeCell ref="D75:E75"/>
    <mergeCell ref="F75:G75"/>
    <mergeCell ref="P75:Q75"/>
    <mergeCell ref="A16:B17"/>
    <mergeCell ref="D17:E17"/>
    <mergeCell ref="F17:G17"/>
    <mergeCell ref="P17:Q17"/>
    <mergeCell ref="A29:B30"/>
    <mergeCell ref="D30:E30"/>
    <mergeCell ref="F30:G30"/>
    <mergeCell ref="P30:Q30"/>
    <mergeCell ref="A42:B43"/>
    <mergeCell ref="D43:E43"/>
    <mergeCell ref="F43:G43"/>
    <mergeCell ref="P43:Q43"/>
    <mergeCell ref="A70:A71"/>
    <mergeCell ref="B70:B71"/>
    <mergeCell ref="D71:E71"/>
    <mergeCell ref="F71:G71"/>
    <mergeCell ref="P71:Q71"/>
    <mergeCell ref="A66:A67"/>
    <mergeCell ref="B66:B67"/>
    <mergeCell ref="D67:E67"/>
    <mergeCell ref="F67:G67"/>
    <mergeCell ref="P67:Q67"/>
    <mergeCell ref="A68:A69"/>
    <mergeCell ref="B68:B69"/>
    <mergeCell ref="D69:E69"/>
    <mergeCell ref="F69:G69"/>
    <mergeCell ref="P69:Q69"/>
    <mergeCell ref="A62:A63"/>
    <mergeCell ref="B62:B63"/>
    <mergeCell ref="D63:E63"/>
    <mergeCell ref="F63:G63"/>
    <mergeCell ref="P63:Q63"/>
    <mergeCell ref="A64:A65"/>
    <mergeCell ref="B64:B65"/>
    <mergeCell ref="D65:E65"/>
    <mergeCell ref="F65:G65"/>
    <mergeCell ref="P65:Q65"/>
    <mergeCell ref="A59:AI59"/>
    <mergeCell ref="A60:A61"/>
    <mergeCell ref="B60:B61"/>
    <mergeCell ref="D61:E61"/>
    <mergeCell ref="F61:G61"/>
    <mergeCell ref="P61:Q61"/>
    <mergeCell ref="A53:A54"/>
    <mergeCell ref="B53:B54"/>
    <mergeCell ref="D54:E54"/>
    <mergeCell ref="F54:G54"/>
    <mergeCell ref="P54:Q54"/>
    <mergeCell ref="A55:A56"/>
    <mergeCell ref="B55:B56"/>
    <mergeCell ref="D56:E56"/>
    <mergeCell ref="F56:G56"/>
    <mergeCell ref="P56:Q56"/>
    <mergeCell ref="A57:B58"/>
    <mergeCell ref="D58:E58"/>
    <mergeCell ref="F58:G58"/>
    <mergeCell ref="P58:Q58"/>
    <mergeCell ref="A49:A50"/>
    <mergeCell ref="B49:B50"/>
    <mergeCell ref="D50:E50"/>
    <mergeCell ref="F50:G50"/>
    <mergeCell ref="P50:Q50"/>
    <mergeCell ref="A51:A52"/>
    <mergeCell ref="B51:B52"/>
    <mergeCell ref="D52:E52"/>
    <mergeCell ref="F52:G52"/>
    <mergeCell ref="P52:Q52"/>
    <mergeCell ref="A45:A46"/>
    <mergeCell ref="B45:B46"/>
    <mergeCell ref="D46:E46"/>
    <mergeCell ref="F46:G46"/>
    <mergeCell ref="P46:Q46"/>
    <mergeCell ref="A47:A48"/>
    <mergeCell ref="B47:B48"/>
    <mergeCell ref="D48:E48"/>
    <mergeCell ref="F48:G48"/>
    <mergeCell ref="A40:A41"/>
    <mergeCell ref="B40:B41"/>
    <mergeCell ref="D41:E41"/>
    <mergeCell ref="F41:G41"/>
    <mergeCell ref="P41:Q41"/>
    <mergeCell ref="A44:AI44"/>
    <mergeCell ref="A36:A37"/>
    <mergeCell ref="B36:B37"/>
    <mergeCell ref="D37:E37"/>
    <mergeCell ref="F37:G37"/>
    <mergeCell ref="P37:Q37"/>
    <mergeCell ref="A38:A39"/>
    <mergeCell ref="B38:B39"/>
    <mergeCell ref="D39:E39"/>
    <mergeCell ref="F39:G39"/>
    <mergeCell ref="P39:Q39"/>
    <mergeCell ref="P35:Q35"/>
    <mergeCell ref="A34:A35"/>
    <mergeCell ref="B34:B35"/>
    <mergeCell ref="D35:E35"/>
    <mergeCell ref="F35:G35"/>
    <mergeCell ref="A31:AI31"/>
    <mergeCell ref="A32:A33"/>
    <mergeCell ref="B32:B33"/>
    <mergeCell ref="D33:E33"/>
    <mergeCell ref="F33:G33"/>
    <mergeCell ref="P33:Q33"/>
    <mergeCell ref="A25:A26"/>
    <mergeCell ref="B25:B26"/>
    <mergeCell ref="D26:E26"/>
    <mergeCell ref="F26:G26"/>
    <mergeCell ref="P26:Q26"/>
    <mergeCell ref="A27:A28"/>
    <mergeCell ref="B27:B28"/>
    <mergeCell ref="D28:E28"/>
    <mergeCell ref="F28:G28"/>
    <mergeCell ref="P28:Q28"/>
    <mergeCell ref="A21:A22"/>
    <mergeCell ref="B21:B22"/>
    <mergeCell ref="D22:E22"/>
    <mergeCell ref="F22:G22"/>
    <mergeCell ref="P22:Q22"/>
    <mergeCell ref="A23:A24"/>
    <mergeCell ref="B23:B24"/>
    <mergeCell ref="D24:E24"/>
    <mergeCell ref="F24:G24"/>
    <mergeCell ref="P24:Q24"/>
    <mergeCell ref="P20:Q20"/>
    <mergeCell ref="A5:AI5"/>
    <mergeCell ref="A18:AI18"/>
    <mergeCell ref="A19:A20"/>
    <mergeCell ref="B19:B20"/>
    <mergeCell ref="D20:E20"/>
    <mergeCell ref="F20:G20"/>
    <mergeCell ref="A12:A13"/>
    <mergeCell ref="B12:B13"/>
    <mergeCell ref="D13:E13"/>
    <mergeCell ref="F13:G13"/>
    <mergeCell ref="P13:Q13"/>
    <mergeCell ref="A14:A15"/>
    <mergeCell ref="B14:B15"/>
    <mergeCell ref="D15:E15"/>
    <mergeCell ref="F15:G15"/>
    <mergeCell ref="P15:Q15"/>
    <mergeCell ref="A8:A9"/>
    <mergeCell ref="B8:B9"/>
    <mergeCell ref="D9:E9"/>
    <mergeCell ref="F9:G9"/>
    <mergeCell ref="P9:Q9"/>
    <mergeCell ref="A10:A11"/>
    <mergeCell ref="B10:B11"/>
    <mergeCell ref="A6:A7"/>
    <mergeCell ref="B6:B7"/>
    <mergeCell ref="D7:E7"/>
    <mergeCell ref="F7:G7"/>
    <mergeCell ref="P7:Q7"/>
    <mergeCell ref="AB3:AB4"/>
    <mergeCell ref="L3:L4"/>
    <mergeCell ref="M3:N3"/>
    <mergeCell ref="O3:O4"/>
    <mergeCell ref="P3:P4"/>
    <mergeCell ref="Q3:Q4"/>
    <mergeCell ref="R3:S3"/>
    <mergeCell ref="AH3:AI3"/>
    <mergeCell ref="T3:T4"/>
    <mergeCell ref="U3:U4"/>
    <mergeCell ref="V3:W3"/>
    <mergeCell ref="X3:X4"/>
    <mergeCell ref="Y3:Y4"/>
    <mergeCell ref="Z3:AA3"/>
    <mergeCell ref="D11:E11"/>
    <mergeCell ref="F11:G11"/>
    <mergeCell ref="P11:Q11"/>
    <mergeCell ref="A1:AI1"/>
    <mergeCell ref="A2:A4"/>
    <mergeCell ref="B2:C4"/>
    <mergeCell ref="D2:E2"/>
    <mergeCell ref="F2:G2"/>
    <mergeCell ref="H2:J2"/>
    <mergeCell ref="K2:N2"/>
    <mergeCell ref="O2:S2"/>
    <mergeCell ref="T2:W2"/>
    <mergeCell ref="X2:AA2"/>
    <mergeCell ref="AB2:AE2"/>
    <mergeCell ref="AF2:AI2"/>
    <mergeCell ref="D3:D4"/>
    <mergeCell ref="E3:E4"/>
    <mergeCell ref="F3:F4"/>
    <mergeCell ref="G3:G4"/>
    <mergeCell ref="H3:H4"/>
    <mergeCell ref="I3:I4"/>
    <mergeCell ref="J3:J4"/>
    <mergeCell ref="K3:K4"/>
    <mergeCell ref="AC3:AC4"/>
    <mergeCell ref="AD3:AE3"/>
    <mergeCell ref="AF3:AF4"/>
    <mergeCell ref="AG3:AG4"/>
  </mergeCells>
  <printOptions horizontalCentered="1"/>
  <pageMargins left="0.23622047244094491" right="0.19685039370078741" top="0.35433070866141736" bottom="0.70866141732283472" header="0.11811023622047245" footer="0.31496062992125984"/>
  <pageSetup paperSize="9" scale="60" orientation="landscape" r:id="rId1"/>
  <headerFooter>
    <oddFooter>&amp;L&amp;"Times New Roman,Italique"&amp;10MINMAP/DIVISION DE LA PROGRAMMATION ET DU SUIVI DES MARCHES PUBLICS&amp;RPage &amp;P de &amp;N</oddFooter>
  </headerFooter>
  <rowBreaks count="2" manualBreakCount="2">
    <brk id="15" max="34" man="1"/>
    <brk id="26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D68E-10E2-4C21-BBD3-AF6D60700346}">
  <sheetPr>
    <tabColor rgb="FF00B050"/>
  </sheetPr>
  <dimension ref="A1:AK66"/>
  <sheetViews>
    <sheetView workbookViewId="0">
      <selection activeCell="L7" sqref="L7"/>
    </sheetView>
  </sheetViews>
  <sheetFormatPr baseColWidth="10" defaultColWidth="11.44140625" defaultRowHeight="14.4" x14ac:dyDescent="0.3"/>
  <cols>
    <col min="1" max="1" width="5.33203125" customWidth="1"/>
    <col min="2" max="2" width="7.5546875" customWidth="1"/>
    <col min="3" max="3" width="8.88671875" customWidth="1"/>
    <col min="4" max="4" width="6" customWidth="1"/>
    <col min="5" max="5" width="5.6640625" customWidth="1"/>
    <col min="6" max="7" width="6.33203125" customWidth="1"/>
    <col min="8" max="8" width="6.88671875" customWidth="1"/>
    <col min="9" max="9" width="6.109375" customWidth="1"/>
    <col min="10" max="11" width="6.6640625" customWidth="1"/>
    <col min="12" max="15" width="7.33203125" customWidth="1"/>
    <col min="16" max="16" width="5.33203125" customWidth="1"/>
    <col min="17" max="17" width="6.21875" customWidth="1"/>
    <col min="18" max="18" width="7.5546875" customWidth="1"/>
    <col min="19" max="20" width="6.6640625" customWidth="1"/>
    <col min="21" max="21" width="5.5546875" customWidth="1"/>
    <col min="22" max="22" width="6.6640625" customWidth="1"/>
    <col min="23" max="24" width="7.109375" customWidth="1"/>
    <col min="25" max="25" width="6" customWidth="1"/>
    <col min="26" max="27" width="7.6640625" bestFit="1" customWidth="1"/>
    <col min="28" max="28" width="7.6640625" customWidth="1"/>
    <col min="29" max="29" width="6.88671875" customWidth="1"/>
    <col min="30" max="31" width="7.6640625" bestFit="1" customWidth="1"/>
    <col min="32" max="32" width="7.6640625" customWidth="1"/>
    <col min="33" max="33" width="6.5546875" customWidth="1"/>
    <col min="34" max="34" width="7.5546875" customWidth="1"/>
    <col min="35" max="35" width="7.6640625" bestFit="1" customWidth="1"/>
    <col min="36" max="36" width="13.33203125" bestFit="1" customWidth="1"/>
  </cols>
  <sheetData>
    <row r="1" spans="1:37" ht="18" x14ac:dyDescent="0.35">
      <c r="A1" s="87" t="s">
        <v>85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37" ht="22.2" customHeight="1" x14ac:dyDescent="0.3">
      <c r="A2" s="88" t="s">
        <v>13</v>
      </c>
      <c r="B2" s="89" t="s">
        <v>64</v>
      </c>
      <c r="C2" s="90"/>
      <c r="D2" s="93" t="s">
        <v>37</v>
      </c>
      <c r="E2" s="93"/>
      <c r="F2" s="93" t="s">
        <v>14</v>
      </c>
      <c r="G2" s="93"/>
      <c r="H2" s="93" t="s">
        <v>38</v>
      </c>
      <c r="I2" s="93"/>
      <c r="J2" s="93"/>
      <c r="K2" s="93" t="s">
        <v>39</v>
      </c>
      <c r="L2" s="93"/>
      <c r="M2" s="93"/>
      <c r="N2" s="93"/>
      <c r="O2" s="93" t="s">
        <v>15</v>
      </c>
      <c r="P2" s="93"/>
      <c r="Q2" s="93"/>
      <c r="R2" s="93"/>
      <c r="S2" s="93"/>
      <c r="T2" s="93" t="s">
        <v>16</v>
      </c>
      <c r="U2" s="93"/>
      <c r="V2" s="93"/>
      <c r="W2" s="93"/>
      <c r="X2" s="93" t="s">
        <v>17</v>
      </c>
      <c r="Y2" s="93"/>
      <c r="Z2" s="93"/>
      <c r="AA2" s="93"/>
      <c r="AB2" s="93" t="s">
        <v>18</v>
      </c>
      <c r="AC2" s="93"/>
      <c r="AD2" s="93"/>
      <c r="AE2" s="93"/>
      <c r="AF2" s="93" t="s">
        <v>19</v>
      </c>
      <c r="AG2" s="93"/>
      <c r="AH2" s="93"/>
      <c r="AI2" s="93"/>
    </row>
    <row r="3" spans="1:37" ht="41.25" customHeight="1" x14ac:dyDescent="0.3">
      <c r="A3" s="88"/>
      <c r="B3" s="53"/>
      <c r="C3" s="54"/>
      <c r="D3" s="94" t="s">
        <v>20</v>
      </c>
      <c r="E3" s="95" t="s">
        <v>21</v>
      </c>
      <c r="F3" s="97" t="s">
        <v>22</v>
      </c>
      <c r="G3" s="97" t="s">
        <v>23</v>
      </c>
      <c r="H3" s="94" t="s">
        <v>24</v>
      </c>
      <c r="I3" s="94" t="s">
        <v>25</v>
      </c>
      <c r="J3" s="98" t="s">
        <v>40</v>
      </c>
      <c r="K3" s="94" t="s">
        <v>26</v>
      </c>
      <c r="L3" s="94" t="s">
        <v>27</v>
      </c>
      <c r="M3" s="103" t="s">
        <v>41</v>
      </c>
      <c r="N3" s="103"/>
      <c r="O3" s="94" t="s">
        <v>42</v>
      </c>
      <c r="P3" s="94" t="s">
        <v>43</v>
      </c>
      <c r="Q3" s="94" t="s">
        <v>44</v>
      </c>
      <c r="R3" s="103" t="s">
        <v>28</v>
      </c>
      <c r="S3" s="103"/>
      <c r="T3" s="94" t="s">
        <v>45</v>
      </c>
      <c r="U3" s="94" t="s">
        <v>46</v>
      </c>
      <c r="V3" s="103" t="s">
        <v>29</v>
      </c>
      <c r="W3" s="103"/>
      <c r="X3" s="94" t="s">
        <v>47</v>
      </c>
      <c r="Y3" s="94" t="s">
        <v>48</v>
      </c>
      <c r="Z3" s="103" t="s">
        <v>30</v>
      </c>
      <c r="AA3" s="103"/>
      <c r="AB3" s="94" t="s">
        <v>49</v>
      </c>
      <c r="AC3" s="94" t="s">
        <v>50</v>
      </c>
      <c r="AD3" s="103" t="s">
        <v>31</v>
      </c>
      <c r="AE3" s="103"/>
      <c r="AF3" s="94" t="s">
        <v>51</v>
      </c>
      <c r="AG3" s="94" t="s">
        <v>52</v>
      </c>
      <c r="AH3" s="103" t="s">
        <v>32</v>
      </c>
      <c r="AI3" s="103"/>
    </row>
    <row r="4" spans="1:37" ht="112.5" customHeight="1" x14ac:dyDescent="0.3">
      <c r="A4" s="88"/>
      <c r="B4" s="91"/>
      <c r="C4" s="92"/>
      <c r="D4" s="94"/>
      <c r="E4" s="96"/>
      <c r="F4" s="97"/>
      <c r="G4" s="97"/>
      <c r="H4" s="94"/>
      <c r="I4" s="94"/>
      <c r="J4" s="98"/>
      <c r="K4" s="94"/>
      <c r="L4" s="94"/>
      <c r="M4" s="25" t="s">
        <v>53</v>
      </c>
      <c r="N4" s="25" t="s">
        <v>33</v>
      </c>
      <c r="O4" s="94"/>
      <c r="P4" s="94"/>
      <c r="Q4" s="94"/>
      <c r="R4" s="25" t="s">
        <v>54</v>
      </c>
      <c r="S4" s="25" t="s">
        <v>34</v>
      </c>
      <c r="T4" s="94"/>
      <c r="U4" s="94"/>
      <c r="V4" s="25" t="s">
        <v>55</v>
      </c>
      <c r="W4" s="26" t="s">
        <v>56</v>
      </c>
      <c r="X4" s="94"/>
      <c r="Y4" s="94"/>
      <c r="Z4" s="26" t="s">
        <v>57</v>
      </c>
      <c r="AA4" s="26" t="s">
        <v>58</v>
      </c>
      <c r="AB4" s="94"/>
      <c r="AC4" s="94"/>
      <c r="AD4" s="26" t="s">
        <v>59</v>
      </c>
      <c r="AE4" s="26" t="s">
        <v>60</v>
      </c>
      <c r="AF4" s="94"/>
      <c r="AG4" s="94"/>
      <c r="AH4" s="26" t="s">
        <v>61</v>
      </c>
      <c r="AI4" s="26" t="s">
        <v>62</v>
      </c>
    </row>
    <row r="5" spans="1:37" ht="26.25" customHeight="1" x14ac:dyDescent="0.3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1"/>
    </row>
    <row r="6" spans="1:37" s="2" customFormat="1" ht="30.75" customHeight="1" x14ac:dyDescent="0.3">
      <c r="A6" s="102">
        <v>1</v>
      </c>
      <c r="B6" s="102" t="s">
        <v>7</v>
      </c>
      <c r="C6" s="11" t="s">
        <v>63</v>
      </c>
      <c r="D6" s="10">
        <v>3</v>
      </c>
      <c r="E6" s="10">
        <v>3</v>
      </c>
      <c r="F6" s="27">
        <v>32</v>
      </c>
      <c r="G6" s="27">
        <v>32</v>
      </c>
      <c r="H6" s="10">
        <v>32</v>
      </c>
      <c r="I6" s="10">
        <v>30</v>
      </c>
      <c r="J6" s="28">
        <f t="shared" ref="J6:J49" si="0">I6*100/H6</f>
        <v>93.75</v>
      </c>
      <c r="K6" s="10">
        <v>32</v>
      </c>
      <c r="L6" s="10">
        <v>30</v>
      </c>
      <c r="M6" s="28">
        <f t="shared" ref="M6:M49" si="1">L6*100/K6</f>
        <v>93.75</v>
      </c>
      <c r="N6" s="28">
        <f t="shared" ref="N6:N49" si="2">L6*100/I6</f>
        <v>100</v>
      </c>
      <c r="O6" s="10">
        <v>32</v>
      </c>
      <c r="P6" s="10">
        <v>30</v>
      </c>
      <c r="Q6" s="10">
        <v>30</v>
      </c>
      <c r="R6" s="28">
        <f t="shared" ref="R6:R49" si="3">P6*100/O6</f>
        <v>93.75</v>
      </c>
      <c r="S6" s="28">
        <f t="shared" ref="S6:S49" si="4">P6*100/L6</f>
        <v>100</v>
      </c>
      <c r="T6" s="29">
        <v>32</v>
      </c>
      <c r="U6" s="29">
        <v>30</v>
      </c>
      <c r="V6" s="28">
        <f t="shared" ref="V6:V49" si="5">U6*100/T6</f>
        <v>93.75</v>
      </c>
      <c r="W6" s="28">
        <f>U6*100/Q6</f>
        <v>100</v>
      </c>
      <c r="X6" s="29">
        <v>32</v>
      </c>
      <c r="Y6" s="29">
        <v>30</v>
      </c>
      <c r="Z6" s="28">
        <f t="shared" ref="Z6:Z49" si="6">Y6*100/X6</f>
        <v>93.75</v>
      </c>
      <c r="AA6" s="28">
        <f t="shared" ref="AA6:AA49" si="7">Y6*100/U6</f>
        <v>100</v>
      </c>
      <c r="AB6" s="29">
        <v>32</v>
      </c>
      <c r="AC6" s="29">
        <v>30</v>
      </c>
      <c r="AD6" s="28">
        <f t="shared" ref="AD6:AD49" si="8">AC6*100/AB6</f>
        <v>93.75</v>
      </c>
      <c r="AE6" s="28">
        <f t="shared" ref="AE6:AE49" si="9">AC6*100/Y6</f>
        <v>100</v>
      </c>
      <c r="AF6" s="29">
        <v>0</v>
      </c>
      <c r="AG6" s="29">
        <v>0</v>
      </c>
      <c r="AH6" s="28" t="e">
        <f t="shared" ref="AH6:AH22" si="10">AG6*100/AF6</f>
        <v>#DIV/0!</v>
      </c>
      <c r="AI6" s="28">
        <f t="shared" ref="AI6:AI49" si="11">AG6*100/AC6</f>
        <v>0</v>
      </c>
      <c r="AJ6" s="30"/>
      <c r="AK6" s="31"/>
    </row>
    <row r="7" spans="1:37" s="2" customFormat="1" ht="90" customHeight="1" x14ac:dyDescent="0.3">
      <c r="A7" s="69"/>
      <c r="B7" s="69"/>
      <c r="C7" s="11" t="s">
        <v>36</v>
      </c>
      <c r="D7" s="107">
        <v>94886864805</v>
      </c>
      <c r="E7" s="108"/>
      <c r="F7" s="105">
        <v>395185108224</v>
      </c>
      <c r="G7" s="106"/>
      <c r="H7" s="32">
        <v>395185108224</v>
      </c>
      <c r="I7" s="32">
        <v>304805670144</v>
      </c>
      <c r="J7" s="28">
        <f t="shared" si="0"/>
        <v>77.129847203460187</v>
      </c>
      <c r="K7" s="32">
        <v>395185108224</v>
      </c>
      <c r="L7" s="32">
        <v>304805670144</v>
      </c>
      <c r="M7" s="28">
        <f t="shared" si="1"/>
        <v>77.129847203460187</v>
      </c>
      <c r="N7" s="28">
        <f t="shared" si="2"/>
        <v>100</v>
      </c>
      <c r="O7" s="32">
        <v>395185108224</v>
      </c>
      <c r="P7" s="107">
        <v>304805670144</v>
      </c>
      <c r="Q7" s="108"/>
      <c r="R7" s="28">
        <f t="shared" si="3"/>
        <v>77.129847203460187</v>
      </c>
      <c r="S7" s="28">
        <f t="shared" si="4"/>
        <v>100</v>
      </c>
      <c r="T7" s="32">
        <v>395185108224</v>
      </c>
      <c r="U7" s="32">
        <v>304805670144</v>
      </c>
      <c r="V7" s="28">
        <f t="shared" si="5"/>
        <v>77.129847203460187</v>
      </c>
      <c r="W7" s="28">
        <f>U7*100/P7</f>
        <v>100</v>
      </c>
      <c r="X7" s="32">
        <v>395185108224</v>
      </c>
      <c r="Y7" s="32">
        <v>304805670144</v>
      </c>
      <c r="Z7" s="28">
        <f t="shared" si="6"/>
        <v>77.129847203460187</v>
      </c>
      <c r="AA7" s="28">
        <f t="shared" si="7"/>
        <v>100</v>
      </c>
      <c r="AB7" s="32">
        <v>395185108224</v>
      </c>
      <c r="AC7" s="32">
        <v>304805670144</v>
      </c>
      <c r="AD7" s="28">
        <f t="shared" si="8"/>
        <v>77.129847203460187</v>
      </c>
      <c r="AE7" s="28">
        <f t="shared" si="9"/>
        <v>100</v>
      </c>
      <c r="AF7" s="32">
        <v>0</v>
      </c>
      <c r="AG7" s="32">
        <v>0</v>
      </c>
      <c r="AH7" s="28" t="e">
        <f t="shared" si="10"/>
        <v>#DIV/0!</v>
      </c>
      <c r="AI7" s="28">
        <f t="shared" si="11"/>
        <v>0</v>
      </c>
      <c r="AJ7" s="30"/>
      <c r="AK7" s="31"/>
    </row>
    <row r="8" spans="1:37" s="2" customFormat="1" ht="30.75" customHeight="1" x14ac:dyDescent="0.3">
      <c r="A8" s="102">
        <v>2</v>
      </c>
      <c r="B8" s="102" t="s">
        <v>4</v>
      </c>
      <c r="C8" s="11" t="s">
        <v>63</v>
      </c>
      <c r="D8" s="10">
        <v>10</v>
      </c>
      <c r="E8" s="10">
        <v>10</v>
      </c>
      <c r="F8" s="27">
        <v>4</v>
      </c>
      <c r="G8" s="27">
        <v>4</v>
      </c>
      <c r="H8" s="10">
        <v>4</v>
      </c>
      <c r="I8" s="10">
        <v>4</v>
      </c>
      <c r="J8" s="28">
        <f t="shared" si="0"/>
        <v>100</v>
      </c>
      <c r="K8" s="10">
        <v>4</v>
      </c>
      <c r="L8" s="10">
        <v>4</v>
      </c>
      <c r="M8" s="28">
        <f t="shared" si="1"/>
        <v>100</v>
      </c>
      <c r="N8" s="28">
        <f t="shared" si="2"/>
        <v>100</v>
      </c>
      <c r="O8" s="10">
        <v>4</v>
      </c>
      <c r="P8" s="10">
        <v>4</v>
      </c>
      <c r="Q8" s="10">
        <v>4</v>
      </c>
      <c r="R8" s="28">
        <f t="shared" si="3"/>
        <v>100</v>
      </c>
      <c r="S8" s="28">
        <f t="shared" si="4"/>
        <v>100</v>
      </c>
      <c r="T8" s="29">
        <v>4</v>
      </c>
      <c r="U8" s="29">
        <v>4</v>
      </c>
      <c r="V8" s="28">
        <f t="shared" si="5"/>
        <v>100</v>
      </c>
      <c r="W8" s="28">
        <f>U8*100/Q8</f>
        <v>100</v>
      </c>
      <c r="X8" s="29">
        <v>4</v>
      </c>
      <c r="Y8" s="29">
        <v>4</v>
      </c>
      <c r="Z8" s="28">
        <f t="shared" si="6"/>
        <v>100</v>
      </c>
      <c r="AA8" s="28">
        <f t="shared" si="7"/>
        <v>100</v>
      </c>
      <c r="AB8" s="29">
        <v>4</v>
      </c>
      <c r="AC8" s="29">
        <v>4</v>
      </c>
      <c r="AD8" s="28">
        <f t="shared" si="8"/>
        <v>100</v>
      </c>
      <c r="AE8" s="28">
        <f t="shared" si="9"/>
        <v>100</v>
      </c>
      <c r="AF8" s="29">
        <v>3</v>
      </c>
      <c r="AG8" s="29">
        <v>0</v>
      </c>
      <c r="AH8" s="28">
        <f t="shared" si="10"/>
        <v>0</v>
      </c>
      <c r="AI8" s="28">
        <f t="shared" si="11"/>
        <v>0</v>
      </c>
      <c r="AJ8" s="30"/>
      <c r="AK8" s="31"/>
    </row>
    <row r="9" spans="1:37" s="2" customFormat="1" ht="90" customHeight="1" x14ac:dyDescent="0.3">
      <c r="A9" s="69"/>
      <c r="B9" s="69"/>
      <c r="C9" s="11" t="s">
        <v>36</v>
      </c>
      <c r="D9" s="107">
        <v>7304828000</v>
      </c>
      <c r="E9" s="108"/>
      <c r="F9" s="105">
        <v>4022088128</v>
      </c>
      <c r="G9" s="106"/>
      <c r="H9" s="32">
        <v>4022088128</v>
      </c>
      <c r="I9" s="32">
        <v>4022088128</v>
      </c>
      <c r="J9" s="28">
        <f t="shared" si="0"/>
        <v>100</v>
      </c>
      <c r="K9" s="32">
        <v>4022088128</v>
      </c>
      <c r="L9" s="32">
        <v>4022088128</v>
      </c>
      <c r="M9" s="28">
        <f t="shared" si="1"/>
        <v>100</v>
      </c>
      <c r="N9" s="28">
        <f t="shared" si="2"/>
        <v>100</v>
      </c>
      <c r="O9" s="32">
        <v>4022088128</v>
      </c>
      <c r="P9" s="107">
        <v>4022088128</v>
      </c>
      <c r="Q9" s="108"/>
      <c r="R9" s="28">
        <f t="shared" si="3"/>
        <v>100</v>
      </c>
      <c r="S9" s="28">
        <f t="shared" si="4"/>
        <v>100</v>
      </c>
      <c r="T9" s="32">
        <v>4022088128</v>
      </c>
      <c r="U9" s="32">
        <v>4022088128</v>
      </c>
      <c r="V9" s="28">
        <f t="shared" si="5"/>
        <v>100</v>
      </c>
      <c r="W9" s="28">
        <f>U9*100/P9</f>
        <v>100</v>
      </c>
      <c r="X9" s="32">
        <v>4022088128</v>
      </c>
      <c r="Y9" s="32">
        <v>4022088128</v>
      </c>
      <c r="Z9" s="28">
        <f t="shared" si="6"/>
        <v>100</v>
      </c>
      <c r="AA9" s="28">
        <f t="shared" si="7"/>
        <v>100</v>
      </c>
      <c r="AB9" s="32">
        <v>4022088128</v>
      </c>
      <c r="AC9" s="32">
        <v>4022088128</v>
      </c>
      <c r="AD9" s="28">
        <f t="shared" si="8"/>
        <v>100</v>
      </c>
      <c r="AE9" s="28">
        <f t="shared" si="9"/>
        <v>100</v>
      </c>
      <c r="AF9" s="32">
        <v>1918628032</v>
      </c>
      <c r="AG9" s="32">
        <v>0</v>
      </c>
      <c r="AH9" s="28">
        <f t="shared" si="10"/>
        <v>0</v>
      </c>
      <c r="AI9" s="28">
        <f t="shared" si="11"/>
        <v>0</v>
      </c>
      <c r="AJ9" s="30"/>
      <c r="AK9" s="31"/>
    </row>
    <row r="10" spans="1:37" s="2" customFormat="1" ht="30.75" customHeight="1" x14ac:dyDescent="0.3">
      <c r="A10" s="102">
        <v>3</v>
      </c>
      <c r="B10" s="102" t="s">
        <v>2</v>
      </c>
      <c r="C10" s="11" t="s">
        <v>63</v>
      </c>
      <c r="D10" s="10">
        <v>408</v>
      </c>
      <c r="E10" s="10">
        <v>380</v>
      </c>
      <c r="F10" s="27">
        <v>405</v>
      </c>
      <c r="G10" s="27">
        <v>331</v>
      </c>
      <c r="H10" s="10">
        <v>331</v>
      </c>
      <c r="I10" s="10">
        <v>330</v>
      </c>
      <c r="J10" s="28">
        <f t="shared" si="0"/>
        <v>99.697885196374628</v>
      </c>
      <c r="K10" s="10">
        <v>331</v>
      </c>
      <c r="L10" s="10">
        <v>328</v>
      </c>
      <c r="M10" s="28">
        <f t="shared" si="1"/>
        <v>99.09365558912387</v>
      </c>
      <c r="N10" s="28">
        <f t="shared" si="2"/>
        <v>99.393939393939391</v>
      </c>
      <c r="O10" s="10">
        <v>331</v>
      </c>
      <c r="P10" s="10">
        <v>326</v>
      </c>
      <c r="Q10" s="10">
        <v>400</v>
      </c>
      <c r="R10" s="28">
        <f t="shared" si="3"/>
        <v>98.489425981873111</v>
      </c>
      <c r="S10" s="28">
        <f t="shared" si="4"/>
        <v>99.390243902439025</v>
      </c>
      <c r="T10" s="29">
        <v>405</v>
      </c>
      <c r="U10" s="29">
        <v>396</v>
      </c>
      <c r="V10" s="28">
        <f t="shared" si="5"/>
        <v>97.777777777777771</v>
      </c>
      <c r="W10" s="28">
        <f>U10*100/Q10</f>
        <v>99</v>
      </c>
      <c r="X10" s="29">
        <v>405</v>
      </c>
      <c r="Y10" s="29">
        <v>389</v>
      </c>
      <c r="Z10" s="28">
        <f t="shared" si="6"/>
        <v>96.049382716049379</v>
      </c>
      <c r="AA10" s="28">
        <f t="shared" si="7"/>
        <v>98.232323232323239</v>
      </c>
      <c r="AB10" s="29">
        <v>405</v>
      </c>
      <c r="AC10" s="29">
        <v>369</v>
      </c>
      <c r="AD10" s="28">
        <f t="shared" si="8"/>
        <v>91.111111111111114</v>
      </c>
      <c r="AE10" s="28">
        <f t="shared" si="9"/>
        <v>94.858611825192796</v>
      </c>
      <c r="AF10" s="29">
        <v>328</v>
      </c>
      <c r="AG10" s="29">
        <v>247</v>
      </c>
      <c r="AH10" s="28">
        <f t="shared" si="10"/>
        <v>75.304878048780495</v>
      </c>
      <c r="AI10" s="28">
        <f t="shared" si="11"/>
        <v>66.937669376693762</v>
      </c>
      <c r="AJ10" s="30"/>
      <c r="AK10" s="31"/>
    </row>
    <row r="11" spans="1:37" s="2" customFormat="1" ht="90" customHeight="1" x14ac:dyDescent="0.3">
      <c r="A11" s="69"/>
      <c r="B11" s="69"/>
      <c r="C11" s="11" t="s">
        <v>36</v>
      </c>
      <c r="D11" s="107">
        <v>393663808023</v>
      </c>
      <c r="E11" s="108"/>
      <c r="F11" s="105">
        <v>66268842425</v>
      </c>
      <c r="G11" s="106"/>
      <c r="H11" s="32">
        <v>66268842425</v>
      </c>
      <c r="I11" s="32">
        <v>66186342425</v>
      </c>
      <c r="J11" s="28">
        <f t="shared" si="0"/>
        <v>99.875507105630575</v>
      </c>
      <c r="K11" s="32">
        <v>66268842425</v>
      </c>
      <c r="L11" s="32">
        <v>65737332425</v>
      </c>
      <c r="M11" s="28">
        <f t="shared" si="1"/>
        <v>99.197948869257019</v>
      </c>
      <c r="N11" s="28">
        <f t="shared" si="2"/>
        <v>99.321597200345678</v>
      </c>
      <c r="O11" s="32">
        <v>66268842425</v>
      </c>
      <c r="P11" s="107">
        <v>64317332425</v>
      </c>
      <c r="Q11" s="108"/>
      <c r="R11" s="28">
        <f t="shared" si="3"/>
        <v>97.055162081322564</v>
      </c>
      <c r="S11" s="28">
        <f t="shared" si="4"/>
        <v>97.839888009419781</v>
      </c>
      <c r="T11" s="32">
        <v>66268842425</v>
      </c>
      <c r="U11" s="32">
        <v>62982332425</v>
      </c>
      <c r="V11" s="28">
        <f t="shared" si="5"/>
        <v>95.040640699708135</v>
      </c>
      <c r="W11" s="28">
        <f>U11*100/P11</f>
        <v>97.924354214228742</v>
      </c>
      <c r="X11" s="32">
        <v>66268842425</v>
      </c>
      <c r="Y11" s="32">
        <v>58902168975</v>
      </c>
      <c r="Z11" s="28">
        <f t="shared" si="6"/>
        <v>88.883654549515853</v>
      </c>
      <c r="AA11" s="28">
        <f t="shared" si="7"/>
        <v>93.521733329170203</v>
      </c>
      <c r="AB11" s="32">
        <v>66268842425</v>
      </c>
      <c r="AC11" s="32">
        <v>56398911163</v>
      </c>
      <c r="AD11" s="28">
        <f t="shared" si="8"/>
        <v>85.106226545045914</v>
      </c>
      <c r="AE11" s="28">
        <f t="shared" si="9"/>
        <v>95.750143236554734</v>
      </c>
      <c r="AF11" s="32">
        <v>27194109043</v>
      </c>
      <c r="AG11" s="32">
        <v>14492530455</v>
      </c>
      <c r="AH11" s="28">
        <f t="shared" si="10"/>
        <v>53.292904106856568</v>
      </c>
      <c r="AI11" s="28">
        <f t="shared" si="11"/>
        <v>25.696472070382264</v>
      </c>
      <c r="AJ11" s="30"/>
      <c r="AK11" s="31"/>
    </row>
    <row r="12" spans="1:37" s="2" customFormat="1" ht="30.75" customHeight="1" x14ac:dyDescent="0.3">
      <c r="A12" s="102">
        <v>4</v>
      </c>
      <c r="B12" s="102" t="s">
        <v>0</v>
      </c>
      <c r="C12" s="11" t="s">
        <v>63</v>
      </c>
      <c r="D12" s="10">
        <v>148</v>
      </c>
      <c r="E12" s="10">
        <v>143</v>
      </c>
      <c r="F12" s="27">
        <v>103</v>
      </c>
      <c r="G12" s="27">
        <v>90</v>
      </c>
      <c r="H12" s="10">
        <v>90</v>
      </c>
      <c r="I12" s="10">
        <v>89</v>
      </c>
      <c r="J12" s="28">
        <f t="shared" si="0"/>
        <v>98.888888888888886</v>
      </c>
      <c r="K12" s="10">
        <v>90</v>
      </c>
      <c r="L12" s="10">
        <v>89</v>
      </c>
      <c r="M12" s="28">
        <f t="shared" si="1"/>
        <v>98.888888888888886</v>
      </c>
      <c r="N12" s="28">
        <f t="shared" si="2"/>
        <v>100</v>
      </c>
      <c r="O12" s="10">
        <v>90</v>
      </c>
      <c r="P12" s="10">
        <v>86</v>
      </c>
      <c r="Q12" s="10">
        <v>99</v>
      </c>
      <c r="R12" s="28">
        <f t="shared" si="3"/>
        <v>95.555555555555557</v>
      </c>
      <c r="S12" s="28">
        <f t="shared" si="4"/>
        <v>96.629213483146074</v>
      </c>
      <c r="T12" s="29">
        <v>103</v>
      </c>
      <c r="U12" s="29">
        <v>93</v>
      </c>
      <c r="V12" s="28">
        <f t="shared" si="5"/>
        <v>90.291262135922324</v>
      </c>
      <c r="W12" s="28">
        <f>U12*100/Q12</f>
        <v>93.939393939393938</v>
      </c>
      <c r="X12" s="29">
        <v>103</v>
      </c>
      <c r="Y12" s="29">
        <v>86</v>
      </c>
      <c r="Z12" s="28">
        <f t="shared" si="6"/>
        <v>83.495145631067956</v>
      </c>
      <c r="AA12" s="28">
        <f t="shared" si="7"/>
        <v>92.473118279569889</v>
      </c>
      <c r="AB12" s="29">
        <v>103</v>
      </c>
      <c r="AC12" s="29">
        <v>85</v>
      </c>
      <c r="AD12" s="28">
        <f t="shared" si="8"/>
        <v>82.524271844660191</v>
      </c>
      <c r="AE12" s="28">
        <f t="shared" si="9"/>
        <v>98.837209302325576</v>
      </c>
      <c r="AF12" s="29">
        <v>66</v>
      </c>
      <c r="AG12" s="29">
        <v>49</v>
      </c>
      <c r="AH12" s="28">
        <f t="shared" si="10"/>
        <v>74.242424242424249</v>
      </c>
      <c r="AI12" s="28">
        <f t="shared" si="11"/>
        <v>57.647058823529413</v>
      </c>
      <c r="AJ12" s="30"/>
      <c r="AK12" s="31"/>
    </row>
    <row r="13" spans="1:37" s="2" customFormat="1" ht="90" customHeight="1" x14ac:dyDescent="0.3">
      <c r="A13" s="69"/>
      <c r="B13" s="69"/>
      <c r="C13" s="11" t="s">
        <v>36</v>
      </c>
      <c r="D13" s="107">
        <v>16907664856</v>
      </c>
      <c r="E13" s="108"/>
      <c r="F13" s="105">
        <v>14762295511</v>
      </c>
      <c r="G13" s="106"/>
      <c r="H13" s="32">
        <v>14762295511</v>
      </c>
      <c r="I13" s="32">
        <v>14362295511</v>
      </c>
      <c r="J13" s="28">
        <f t="shared" si="0"/>
        <v>97.290394304178889</v>
      </c>
      <c r="K13" s="32">
        <v>14762295511</v>
      </c>
      <c r="L13" s="32">
        <v>14362295511</v>
      </c>
      <c r="M13" s="28">
        <f t="shared" si="1"/>
        <v>97.290394304178889</v>
      </c>
      <c r="N13" s="28">
        <f t="shared" si="2"/>
        <v>100</v>
      </c>
      <c r="O13" s="32">
        <v>14762295511</v>
      </c>
      <c r="P13" s="107">
        <v>14002295511</v>
      </c>
      <c r="Q13" s="108"/>
      <c r="R13" s="28">
        <f t="shared" si="3"/>
        <v>94.851749177939894</v>
      </c>
      <c r="S13" s="28">
        <f t="shared" si="4"/>
        <v>97.493436897157011</v>
      </c>
      <c r="T13" s="32">
        <v>14762295511</v>
      </c>
      <c r="U13" s="32">
        <v>10913295511</v>
      </c>
      <c r="V13" s="28">
        <f t="shared" si="5"/>
        <v>73.926819191961371</v>
      </c>
      <c r="W13" s="28">
        <f>U13*100/P13</f>
        <v>77.939331464806415</v>
      </c>
      <c r="X13" s="32">
        <v>14762295511</v>
      </c>
      <c r="Y13" s="32">
        <v>9713295511</v>
      </c>
      <c r="Z13" s="28">
        <f t="shared" si="6"/>
        <v>65.798002104498039</v>
      </c>
      <c r="AA13" s="28">
        <f t="shared" si="7"/>
        <v>89.004238006837937</v>
      </c>
      <c r="AB13" s="32">
        <v>14762295511</v>
      </c>
      <c r="AC13" s="32">
        <v>9513295511</v>
      </c>
      <c r="AD13" s="28">
        <f t="shared" si="8"/>
        <v>64.443199256587491</v>
      </c>
      <c r="AE13" s="28">
        <f t="shared" si="9"/>
        <v>97.9409665877713</v>
      </c>
      <c r="AF13" s="32">
        <v>4361295511</v>
      </c>
      <c r="AG13" s="32">
        <v>2387938455</v>
      </c>
      <c r="AH13" s="28">
        <f t="shared" si="10"/>
        <v>54.752961567891333</v>
      </c>
      <c r="AI13" s="28">
        <f t="shared" si="11"/>
        <v>25.101064633584471</v>
      </c>
      <c r="AJ13" s="30"/>
      <c r="AK13" s="31"/>
    </row>
    <row r="14" spans="1:37" s="2" customFormat="1" ht="30.75" customHeight="1" x14ac:dyDescent="0.3">
      <c r="A14" s="102">
        <v>5</v>
      </c>
      <c r="B14" s="102" t="s">
        <v>1</v>
      </c>
      <c r="C14" s="11" t="s">
        <v>63</v>
      </c>
      <c r="D14" s="10">
        <v>52</v>
      </c>
      <c r="E14" s="10">
        <v>46</v>
      </c>
      <c r="F14" s="27">
        <v>65</v>
      </c>
      <c r="G14" s="27">
        <v>61</v>
      </c>
      <c r="H14" s="10">
        <v>61</v>
      </c>
      <c r="I14" s="10">
        <v>61</v>
      </c>
      <c r="J14" s="28">
        <f t="shared" si="0"/>
        <v>100</v>
      </c>
      <c r="K14" s="10">
        <v>61</v>
      </c>
      <c r="L14" s="10">
        <v>61</v>
      </c>
      <c r="M14" s="28">
        <f t="shared" si="1"/>
        <v>100</v>
      </c>
      <c r="N14" s="28">
        <f t="shared" si="2"/>
        <v>100</v>
      </c>
      <c r="O14" s="10">
        <v>61</v>
      </c>
      <c r="P14" s="10">
        <v>61</v>
      </c>
      <c r="Q14" s="10">
        <v>65</v>
      </c>
      <c r="R14" s="28">
        <f t="shared" si="3"/>
        <v>100</v>
      </c>
      <c r="S14" s="28">
        <f t="shared" si="4"/>
        <v>100</v>
      </c>
      <c r="T14" s="29">
        <v>65</v>
      </c>
      <c r="U14" s="29">
        <v>65</v>
      </c>
      <c r="V14" s="28">
        <f t="shared" si="5"/>
        <v>100</v>
      </c>
      <c r="W14" s="28">
        <f>U14*100/Q14</f>
        <v>100</v>
      </c>
      <c r="X14" s="29">
        <v>65</v>
      </c>
      <c r="Y14" s="29">
        <v>64</v>
      </c>
      <c r="Z14" s="28">
        <f t="shared" si="6"/>
        <v>98.461538461538467</v>
      </c>
      <c r="AA14" s="28">
        <f t="shared" si="7"/>
        <v>98.461538461538467</v>
      </c>
      <c r="AB14" s="29">
        <v>65</v>
      </c>
      <c r="AC14" s="29">
        <v>64</v>
      </c>
      <c r="AD14" s="28">
        <f t="shared" si="8"/>
        <v>98.461538461538467</v>
      </c>
      <c r="AE14" s="28">
        <f t="shared" si="9"/>
        <v>100</v>
      </c>
      <c r="AF14" s="29">
        <v>59</v>
      </c>
      <c r="AG14" s="29">
        <v>60</v>
      </c>
      <c r="AH14" s="28">
        <f t="shared" si="10"/>
        <v>101.69491525423729</v>
      </c>
      <c r="AI14" s="28">
        <f t="shared" si="11"/>
        <v>93.75</v>
      </c>
      <c r="AJ14" s="30"/>
      <c r="AK14" s="31"/>
    </row>
    <row r="15" spans="1:37" s="2" customFormat="1" ht="90" customHeight="1" x14ac:dyDescent="0.3">
      <c r="A15" s="69"/>
      <c r="B15" s="69"/>
      <c r="C15" s="11" t="s">
        <v>36</v>
      </c>
      <c r="D15" s="107">
        <v>1202480000</v>
      </c>
      <c r="E15" s="108"/>
      <c r="F15" s="105">
        <v>1834059718</v>
      </c>
      <c r="G15" s="106"/>
      <c r="H15" s="32">
        <v>1834059718</v>
      </c>
      <c r="I15" s="32">
        <v>1834059718</v>
      </c>
      <c r="J15" s="28">
        <f t="shared" si="0"/>
        <v>100</v>
      </c>
      <c r="K15" s="32">
        <v>1834059718</v>
      </c>
      <c r="L15" s="32">
        <v>1834059718</v>
      </c>
      <c r="M15" s="28">
        <f t="shared" si="1"/>
        <v>100</v>
      </c>
      <c r="N15" s="28">
        <f t="shared" si="2"/>
        <v>100</v>
      </c>
      <c r="O15" s="32">
        <v>1834059718</v>
      </c>
      <c r="P15" s="107">
        <v>1834059718</v>
      </c>
      <c r="Q15" s="108"/>
      <c r="R15" s="28">
        <f t="shared" si="3"/>
        <v>100</v>
      </c>
      <c r="S15" s="28">
        <f t="shared" si="4"/>
        <v>100</v>
      </c>
      <c r="T15" s="32">
        <v>1834059718</v>
      </c>
      <c r="U15" s="32">
        <v>1834059718</v>
      </c>
      <c r="V15" s="28">
        <f t="shared" si="5"/>
        <v>100</v>
      </c>
      <c r="W15" s="28">
        <f>U15*100/P15</f>
        <v>100</v>
      </c>
      <c r="X15" s="32">
        <v>1834059718</v>
      </c>
      <c r="Y15" s="32">
        <v>1814059718</v>
      </c>
      <c r="Z15" s="28">
        <f t="shared" si="6"/>
        <v>98.909522966797965</v>
      </c>
      <c r="AA15" s="28">
        <f t="shared" si="7"/>
        <v>98.909522966797965</v>
      </c>
      <c r="AB15" s="32">
        <v>1834059718</v>
      </c>
      <c r="AC15" s="32">
        <v>1814059718</v>
      </c>
      <c r="AD15" s="28">
        <f t="shared" si="8"/>
        <v>98.909522966797965</v>
      </c>
      <c r="AE15" s="28">
        <f t="shared" si="9"/>
        <v>100</v>
      </c>
      <c r="AF15" s="32">
        <v>1540944094</v>
      </c>
      <c r="AG15" s="32">
        <v>1557744094</v>
      </c>
      <c r="AH15" s="28">
        <f t="shared" si="10"/>
        <v>101.09024072095895</v>
      </c>
      <c r="AI15" s="28">
        <f t="shared" si="11"/>
        <v>85.870607154951443</v>
      </c>
      <c r="AJ15" s="30"/>
      <c r="AK15" s="31"/>
    </row>
    <row r="16" spans="1:37" s="2" customFormat="1" ht="30.75" customHeight="1" x14ac:dyDescent="0.3">
      <c r="A16" s="102">
        <v>6</v>
      </c>
      <c r="B16" s="102" t="s">
        <v>3</v>
      </c>
      <c r="C16" s="11" t="s">
        <v>63</v>
      </c>
      <c r="D16" s="10">
        <v>5</v>
      </c>
      <c r="E16" s="10">
        <v>4</v>
      </c>
      <c r="F16" s="27">
        <v>230</v>
      </c>
      <c r="G16" s="27">
        <v>189</v>
      </c>
      <c r="H16" s="10">
        <v>189</v>
      </c>
      <c r="I16" s="10">
        <v>189</v>
      </c>
      <c r="J16" s="28">
        <f t="shared" si="0"/>
        <v>100</v>
      </c>
      <c r="K16" s="10">
        <v>189</v>
      </c>
      <c r="L16" s="10">
        <v>189</v>
      </c>
      <c r="M16" s="28">
        <f t="shared" si="1"/>
        <v>100</v>
      </c>
      <c r="N16" s="28">
        <f t="shared" si="2"/>
        <v>100</v>
      </c>
      <c r="O16" s="10">
        <v>189</v>
      </c>
      <c r="P16" s="10">
        <v>189</v>
      </c>
      <c r="Q16" s="10">
        <v>230</v>
      </c>
      <c r="R16" s="28">
        <f t="shared" si="3"/>
        <v>100</v>
      </c>
      <c r="S16" s="28">
        <f t="shared" si="4"/>
        <v>100</v>
      </c>
      <c r="T16" s="29">
        <v>230</v>
      </c>
      <c r="U16" s="29">
        <v>208</v>
      </c>
      <c r="V16" s="28">
        <f t="shared" si="5"/>
        <v>90.434782608695656</v>
      </c>
      <c r="W16" s="28">
        <f>U16*100/Q16</f>
        <v>90.434782608695656</v>
      </c>
      <c r="X16" s="29">
        <v>230</v>
      </c>
      <c r="Y16" s="29">
        <v>199</v>
      </c>
      <c r="Z16" s="28">
        <f t="shared" si="6"/>
        <v>86.521739130434781</v>
      </c>
      <c r="AA16" s="28">
        <f t="shared" si="7"/>
        <v>95.67307692307692</v>
      </c>
      <c r="AB16" s="29">
        <v>230</v>
      </c>
      <c r="AC16" s="29">
        <v>194</v>
      </c>
      <c r="AD16" s="28">
        <f t="shared" si="8"/>
        <v>84.347826086956516</v>
      </c>
      <c r="AE16" s="28">
        <f t="shared" si="9"/>
        <v>97.48743718592965</v>
      </c>
      <c r="AF16" s="29">
        <v>134</v>
      </c>
      <c r="AG16" s="29">
        <v>76</v>
      </c>
      <c r="AH16" s="28">
        <f t="shared" si="10"/>
        <v>56.71641791044776</v>
      </c>
      <c r="AI16" s="28">
        <f t="shared" si="11"/>
        <v>39.175257731958766</v>
      </c>
      <c r="AJ16" s="30"/>
      <c r="AK16" s="31"/>
    </row>
    <row r="17" spans="1:37" s="2" customFormat="1" ht="90" customHeight="1" x14ac:dyDescent="0.3">
      <c r="A17" s="69"/>
      <c r="B17" s="69"/>
      <c r="C17" s="11" t="s">
        <v>36</v>
      </c>
      <c r="D17" s="107">
        <v>1969000000</v>
      </c>
      <c r="E17" s="108"/>
      <c r="F17" s="105">
        <v>133029034204</v>
      </c>
      <c r="G17" s="106"/>
      <c r="H17" s="32">
        <v>133029034204</v>
      </c>
      <c r="I17" s="32">
        <v>133029034204</v>
      </c>
      <c r="J17" s="28">
        <f t="shared" si="0"/>
        <v>100</v>
      </c>
      <c r="K17" s="32">
        <v>133029034204</v>
      </c>
      <c r="L17" s="32">
        <v>133029034204</v>
      </c>
      <c r="M17" s="28">
        <f t="shared" si="1"/>
        <v>100</v>
      </c>
      <c r="N17" s="28">
        <f t="shared" si="2"/>
        <v>100</v>
      </c>
      <c r="O17" s="32">
        <v>133029034204</v>
      </c>
      <c r="P17" s="107">
        <v>133029034204</v>
      </c>
      <c r="Q17" s="108"/>
      <c r="R17" s="28">
        <f t="shared" si="3"/>
        <v>100</v>
      </c>
      <c r="S17" s="28">
        <f t="shared" si="4"/>
        <v>100</v>
      </c>
      <c r="T17" s="32">
        <v>133029034204</v>
      </c>
      <c r="U17" s="32">
        <v>126826914254</v>
      </c>
      <c r="V17" s="28">
        <f t="shared" si="5"/>
        <v>95.337769692825816</v>
      </c>
      <c r="W17" s="28">
        <f>U17*100/P17</f>
        <v>95.337769692825816</v>
      </c>
      <c r="X17" s="32">
        <v>133029034204</v>
      </c>
      <c r="Y17" s="32">
        <v>121736099706</v>
      </c>
      <c r="Z17" s="28">
        <f t="shared" si="6"/>
        <v>91.510924990493208</v>
      </c>
      <c r="AA17" s="28">
        <f t="shared" si="7"/>
        <v>95.986014027113782</v>
      </c>
      <c r="AB17" s="32">
        <v>133029034204</v>
      </c>
      <c r="AC17" s="32">
        <v>118830057480</v>
      </c>
      <c r="AD17" s="28">
        <f t="shared" si="8"/>
        <v>89.326407720719175</v>
      </c>
      <c r="AE17" s="28">
        <f t="shared" si="9"/>
        <v>97.612834456649864</v>
      </c>
      <c r="AF17" s="32">
        <v>48579205907</v>
      </c>
      <c r="AG17" s="32">
        <v>20579841496</v>
      </c>
      <c r="AH17" s="28">
        <f t="shared" si="10"/>
        <v>42.363478594932232</v>
      </c>
      <c r="AI17" s="28">
        <f t="shared" si="11"/>
        <v>17.31871710948532</v>
      </c>
      <c r="AJ17" s="30"/>
      <c r="AK17" s="31"/>
    </row>
    <row r="18" spans="1:37" ht="21" customHeight="1" x14ac:dyDescent="0.3">
      <c r="A18" s="109" t="s">
        <v>76</v>
      </c>
      <c r="B18" s="110"/>
      <c r="C18" s="37" t="s">
        <v>63</v>
      </c>
      <c r="D18" s="33">
        <v>626</v>
      </c>
      <c r="E18" s="33">
        <v>586</v>
      </c>
      <c r="F18" s="33">
        <v>839</v>
      </c>
      <c r="G18" s="33">
        <v>707</v>
      </c>
      <c r="H18" s="33">
        <v>707</v>
      </c>
      <c r="I18" s="33">
        <v>703</v>
      </c>
      <c r="J18" s="34">
        <f t="shared" si="0"/>
        <v>99.434229137199438</v>
      </c>
      <c r="K18" s="33">
        <v>707</v>
      </c>
      <c r="L18" s="33">
        <v>701</v>
      </c>
      <c r="M18" s="34">
        <f t="shared" si="1"/>
        <v>99.15134370579915</v>
      </c>
      <c r="N18" s="34">
        <f t="shared" si="2"/>
        <v>99.715504978662878</v>
      </c>
      <c r="O18" s="33">
        <v>707</v>
      </c>
      <c r="P18" s="33">
        <v>696</v>
      </c>
      <c r="Q18" s="33">
        <v>828</v>
      </c>
      <c r="R18" s="34">
        <f t="shared" si="3"/>
        <v>98.44413012729845</v>
      </c>
      <c r="S18" s="34">
        <f t="shared" si="4"/>
        <v>99.286733238231093</v>
      </c>
      <c r="T18" s="35">
        <v>839</v>
      </c>
      <c r="U18" s="35">
        <v>796</v>
      </c>
      <c r="V18" s="34">
        <f t="shared" si="5"/>
        <v>94.874851013110842</v>
      </c>
      <c r="W18" s="34">
        <f>U18*100/Q18</f>
        <v>96.135265700483089</v>
      </c>
      <c r="X18" s="35">
        <v>839</v>
      </c>
      <c r="Y18" s="35">
        <v>772</v>
      </c>
      <c r="Z18" s="34">
        <f t="shared" si="6"/>
        <v>92.014302741358762</v>
      </c>
      <c r="AA18" s="34">
        <f t="shared" si="7"/>
        <v>96.984924623115575</v>
      </c>
      <c r="AB18" s="35">
        <v>839</v>
      </c>
      <c r="AC18" s="35">
        <v>746</v>
      </c>
      <c r="AD18" s="34">
        <f t="shared" si="8"/>
        <v>88.915375446960667</v>
      </c>
      <c r="AE18" s="34">
        <f t="shared" si="9"/>
        <v>96.632124352331601</v>
      </c>
      <c r="AF18" s="35">
        <v>590</v>
      </c>
      <c r="AG18" s="35">
        <v>432</v>
      </c>
      <c r="AH18" s="34">
        <f t="shared" si="10"/>
        <v>73.220338983050851</v>
      </c>
      <c r="AI18" s="34">
        <f t="shared" si="11"/>
        <v>57.908847184986598</v>
      </c>
    </row>
    <row r="19" spans="1:37" ht="90" customHeight="1" x14ac:dyDescent="0.3">
      <c r="A19" s="111"/>
      <c r="B19" s="112"/>
      <c r="C19" s="37" t="s">
        <v>36</v>
      </c>
      <c r="D19" s="117">
        <v>515934645684</v>
      </c>
      <c r="E19" s="118"/>
      <c r="F19" s="117">
        <v>615101428210</v>
      </c>
      <c r="G19" s="118"/>
      <c r="H19" s="36">
        <v>615101428210</v>
      </c>
      <c r="I19" s="36">
        <v>524239490130</v>
      </c>
      <c r="J19" s="34">
        <f t="shared" si="0"/>
        <v>85.228137358676548</v>
      </c>
      <c r="K19" s="36">
        <v>615101428210</v>
      </c>
      <c r="L19" s="36">
        <v>523790480130</v>
      </c>
      <c r="M19" s="34">
        <f t="shared" si="1"/>
        <v>85.155139641648532</v>
      </c>
      <c r="N19" s="34">
        <f t="shared" si="2"/>
        <v>99.914350214271607</v>
      </c>
      <c r="O19" s="36">
        <v>615101428210</v>
      </c>
      <c r="P19" s="117">
        <v>522010480130</v>
      </c>
      <c r="Q19" s="118"/>
      <c r="R19" s="34">
        <f t="shared" si="3"/>
        <v>84.865756473545673</v>
      </c>
      <c r="S19" s="34">
        <f t="shared" si="4"/>
        <v>99.660169463263585</v>
      </c>
      <c r="T19" s="36">
        <v>615101428210</v>
      </c>
      <c r="U19" s="36">
        <v>511384360180</v>
      </c>
      <c r="V19" s="34">
        <f t="shared" si="5"/>
        <v>83.138217004010883</v>
      </c>
      <c r="W19" s="34">
        <f>U19*100/P19</f>
        <v>97.964385705943357</v>
      </c>
      <c r="X19" s="36">
        <v>615101428210</v>
      </c>
      <c r="Y19" s="36">
        <v>500993382182</v>
      </c>
      <c r="Z19" s="34">
        <f t="shared" si="6"/>
        <v>81.448905693478139</v>
      </c>
      <c r="AA19" s="34">
        <f t="shared" si="7"/>
        <v>97.968068872043233</v>
      </c>
      <c r="AB19" s="36">
        <v>615101428210</v>
      </c>
      <c r="AC19" s="36">
        <v>495384082144</v>
      </c>
      <c r="AD19" s="34">
        <f t="shared" si="8"/>
        <v>80.536974785705155</v>
      </c>
      <c r="AE19" s="34">
        <f t="shared" si="9"/>
        <v>98.880364444422483</v>
      </c>
      <c r="AF19" s="36">
        <v>83594182587</v>
      </c>
      <c r="AG19" s="36">
        <v>39018054500</v>
      </c>
      <c r="AH19" s="34">
        <f t="shared" si="10"/>
        <v>46.675561973935523</v>
      </c>
      <c r="AI19" s="34">
        <f t="shared" si="11"/>
        <v>7.8763238275908298</v>
      </c>
    </row>
    <row r="20" spans="1:37" ht="26.25" customHeight="1" x14ac:dyDescent="0.3">
      <c r="A20" s="99" t="s">
        <v>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1"/>
    </row>
    <row r="21" spans="1:37" s="2" customFormat="1" ht="30.75" customHeight="1" x14ac:dyDescent="0.3">
      <c r="A21" s="102">
        <v>1</v>
      </c>
      <c r="B21" s="102" t="s">
        <v>7</v>
      </c>
      <c r="C21" s="11" t="s">
        <v>63</v>
      </c>
      <c r="D21" s="10">
        <v>1</v>
      </c>
      <c r="E21" s="10">
        <v>1</v>
      </c>
      <c r="F21" s="27">
        <v>3</v>
      </c>
      <c r="G21" s="27">
        <v>3</v>
      </c>
      <c r="H21" s="10">
        <v>3</v>
      </c>
      <c r="I21" s="10">
        <v>3</v>
      </c>
      <c r="J21" s="28">
        <f t="shared" si="0"/>
        <v>100</v>
      </c>
      <c r="K21" s="10">
        <v>3</v>
      </c>
      <c r="L21" s="10">
        <v>3</v>
      </c>
      <c r="M21" s="28">
        <f t="shared" si="1"/>
        <v>100</v>
      </c>
      <c r="N21" s="28">
        <f t="shared" si="2"/>
        <v>100</v>
      </c>
      <c r="O21" s="10">
        <v>3</v>
      </c>
      <c r="P21" s="10">
        <v>3</v>
      </c>
      <c r="Q21" s="10">
        <v>3</v>
      </c>
      <c r="R21" s="28">
        <f t="shared" si="3"/>
        <v>100</v>
      </c>
      <c r="S21" s="28">
        <f t="shared" si="4"/>
        <v>100</v>
      </c>
      <c r="T21" s="29">
        <v>3</v>
      </c>
      <c r="U21" s="29">
        <v>2</v>
      </c>
      <c r="V21" s="28">
        <f t="shared" si="5"/>
        <v>66.666666666666671</v>
      </c>
      <c r="W21" s="28">
        <f>U21*100/Q21</f>
        <v>66.666666666666671</v>
      </c>
      <c r="X21" s="29">
        <v>3</v>
      </c>
      <c r="Y21" s="29">
        <v>2</v>
      </c>
      <c r="Z21" s="28">
        <f t="shared" si="6"/>
        <v>66.666666666666671</v>
      </c>
      <c r="AA21" s="28">
        <f t="shared" si="7"/>
        <v>100</v>
      </c>
      <c r="AB21" s="29">
        <v>3</v>
      </c>
      <c r="AC21" s="29">
        <v>2</v>
      </c>
      <c r="AD21" s="28">
        <f t="shared" si="8"/>
        <v>66.666666666666671</v>
      </c>
      <c r="AE21" s="28">
        <f t="shared" si="9"/>
        <v>100</v>
      </c>
      <c r="AF21" s="29">
        <v>2</v>
      </c>
      <c r="AG21" s="29">
        <v>1</v>
      </c>
      <c r="AH21" s="28">
        <f t="shared" si="10"/>
        <v>50</v>
      </c>
      <c r="AI21" s="28">
        <f t="shared" si="11"/>
        <v>50</v>
      </c>
      <c r="AJ21" s="30"/>
      <c r="AK21" s="31"/>
    </row>
    <row r="22" spans="1:37" s="2" customFormat="1" ht="90" customHeight="1" x14ac:dyDescent="0.3">
      <c r="A22" s="69"/>
      <c r="B22" s="69"/>
      <c r="C22" s="11" t="s">
        <v>36</v>
      </c>
      <c r="D22" s="107">
        <v>5715723776</v>
      </c>
      <c r="E22" s="108"/>
      <c r="F22" s="105">
        <v>1006231592</v>
      </c>
      <c r="G22" s="106"/>
      <c r="H22" s="32">
        <v>1006231592</v>
      </c>
      <c r="I22" s="32">
        <v>1006231592</v>
      </c>
      <c r="J22" s="28">
        <f t="shared" si="0"/>
        <v>100</v>
      </c>
      <c r="K22" s="32">
        <v>1006231592</v>
      </c>
      <c r="L22" s="32">
        <v>1006231592</v>
      </c>
      <c r="M22" s="28">
        <f t="shared" si="1"/>
        <v>100</v>
      </c>
      <c r="N22" s="28">
        <f t="shared" si="2"/>
        <v>100</v>
      </c>
      <c r="O22" s="32">
        <v>1006231592</v>
      </c>
      <c r="P22" s="107">
        <v>1006231592</v>
      </c>
      <c r="Q22" s="108"/>
      <c r="R22" s="28">
        <f t="shared" si="3"/>
        <v>100</v>
      </c>
      <c r="S22" s="28">
        <f t="shared" si="4"/>
        <v>100</v>
      </c>
      <c r="T22" s="32">
        <v>1006231592</v>
      </c>
      <c r="U22" s="32">
        <v>206231592</v>
      </c>
      <c r="V22" s="28">
        <f t="shared" si="5"/>
        <v>20.495439980183011</v>
      </c>
      <c r="W22" s="28">
        <f>U22*100/P22</f>
        <v>20.495439980183011</v>
      </c>
      <c r="X22" s="32">
        <v>1006231592</v>
      </c>
      <c r="Y22" s="32">
        <v>206231592</v>
      </c>
      <c r="Z22" s="28">
        <f t="shared" si="6"/>
        <v>20.495439980183011</v>
      </c>
      <c r="AA22" s="28">
        <f t="shared" si="7"/>
        <v>100</v>
      </c>
      <c r="AB22" s="32">
        <v>1006231592</v>
      </c>
      <c r="AC22" s="32">
        <v>206231592</v>
      </c>
      <c r="AD22" s="28">
        <f t="shared" si="8"/>
        <v>20.495439980183011</v>
      </c>
      <c r="AE22" s="28">
        <f t="shared" si="9"/>
        <v>100</v>
      </c>
      <c r="AF22" s="32">
        <v>206231592</v>
      </c>
      <c r="AG22" s="32">
        <v>6231592</v>
      </c>
      <c r="AH22" s="28">
        <f t="shared" si="10"/>
        <v>3.0216476241913508</v>
      </c>
      <c r="AI22" s="28">
        <f t="shared" si="11"/>
        <v>3.0216476241913508</v>
      </c>
      <c r="AJ22" s="30"/>
      <c r="AK22" s="31"/>
    </row>
    <row r="23" spans="1:37" s="2" customFormat="1" ht="30.75" customHeight="1" x14ac:dyDescent="0.3">
      <c r="A23" s="102">
        <v>2</v>
      </c>
      <c r="B23" s="102" t="s">
        <v>4</v>
      </c>
      <c r="C23" s="11" t="s">
        <v>63</v>
      </c>
      <c r="D23" s="10">
        <v>2</v>
      </c>
      <c r="E23" s="10">
        <v>2</v>
      </c>
      <c r="F23" s="27">
        <v>2</v>
      </c>
      <c r="G23" s="27">
        <v>2</v>
      </c>
      <c r="H23" s="10">
        <v>2</v>
      </c>
      <c r="I23" s="10">
        <v>2</v>
      </c>
      <c r="J23" s="28">
        <f t="shared" si="0"/>
        <v>100</v>
      </c>
      <c r="K23" s="10">
        <v>2</v>
      </c>
      <c r="L23" s="10">
        <v>2</v>
      </c>
      <c r="M23" s="28">
        <f t="shared" si="1"/>
        <v>100</v>
      </c>
      <c r="N23" s="28">
        <f t="shared" si="2"/>
        <v>100</v>
      </c>
      <c r="O23" s="10">
        <v>2</v>
      </c>
      <c r="P23" s="10">
        <v>2</v>
      </c>
      <c r="Q23" s="10">
        <v>2</v>
      </c>
      <c r="R23" s="28">
        <f t="shared" si="3"/>
        <v>100</v>
      </c>
      <c r="S23" s="28">
        <f t="shared" si="4"/>
        <v>100</v>
      </c>
      <c r="T23" s="29">
        <v>2</v>
      </c>
      <c r="U23" s="29">
        <v>2</v>
      </c>
      <c r="V23" s="28">
        <f t="shared" si="5"/>
        <v>100</v>
      </c>
      <c r="W23" s="28">
        <f>U23*100/Q23</f>
        <v>100</v>
      </c>
      <c r="X23" s="29">
        <v>2</v>
      </c>
      <c r="Y23" s="29">
        <v>2</v>
      </c>
      <c r="Z23" s="28">
        <f t="shared" si="6"/>
        <v>100</v>
      </c>
      <c r="AA23" s="28">
        <f t="shared" si="7"/>
        <v>100</v>
      </c>
      <c r="AB23" s="29">
        <v>2</v>
      </c>
      <c r="AC23" s="29">
        <v>2</v>
      </c>
      <c r="AD23" s="28">
        <f t="shared" si="8"/>
        <v>100</v>
      </c>
      <c r="AE23" s="28">
        <f t="shared" si="9"/>
        <v>100</v>
      </c>
      <c r="AF23" s="29">
        <v>0</v>
      </c>
      <c r="AG23" s="29">
        <v>2</v>
      </c>
      <c r="AH23" s="28" t="s">
        <v>5</v>
      </c>
      <c r="AI23" s="28">
        <f t="shared" si="11"/>
        <v>100</v>
      </c>
      <c r="AJ23" s="30"/>
      <c r="AK23" s="31"/>
    </row>
    <row r="24" spans="1:37" s="2" customFormat="1" ht="90" customHeight="1" x14ac:dyDescent="0.3">
      <c r="A24" s="69"/>
      <c r="B24" s="69"/>
      <c r="C24" s="11" t="s">
        <v>36</v>
      </c>
      <c r="D24" s="107">
        <v>287998200</v>
      </c>
      <c r="E24" s="108"/>
      <c r="F24" s="105">
        <v>287998200</v>
      </c>
      <c r="G24" s="106"/>
      <c r="H24" s="32">
        <v>287998200</v>
      </c>
      <c r="I24" s="32">
        <v>287998200</v>
      </c>
      <c r="J24" s="28">
        <f t="shared" si="0"/>
        <v>100</v>
      </c>
      <c r="K24" s="32">
        <v>287998200</v>
      </c>
      <c r="L24" s="32">
        <v>287998200</v>
      </c>
      <c r="M24" s="28">
        <f t="shared" si="1"/>
        <v>100</v>
      </c>
      <c r="N24" s="28">
        <f t="shared" si="2"/>
        <v>100</v>
      </c>
      <c r="O24" s="32">
        <v>287998200</v>
      </c>
      <c r="P24" s="107">
        <v>287998200</v>
      </c>
      <c r="Q24" s="108"/>
      <c r="R24" s="28">
        <f t="shared" si="3"/>
        <v>100</v>
      </c>
      <c r="S24" s="28">
        <f t="shared" si="4"/>
        <v>100</v>
      </c>
      <c r="T24" s="32">
        <v>287998200</v>
      </c>
      <c r="U24" s="32">
        <v>287998200</v>
      </c>
      <c r="V24" s="28">
        <f t="shared" si="5"/>
        <v>100</v>
      </c>
      <c r="W24" s="28">
        <f>U24*100/P24</f>
        <v>100</v>
      </c>
      <c r="X24" s="32">
        <v>287998200</v>
      </c>
      <c r="Y24" s="32">
        <v>287998200</v>
      </c>
      <c r="Z24" s="28">
        <f t="shared" si="6"/>
        <v>100</v>
      </c>
      <c r="AA24" s="28">
        <f t="shared" si="7"/>
        <v>100</v>
      </c>
      <c r="AB24" s="32">
        <v>287998200</v>
      </c>
      <c r="AC24" s="32">
        <v>287998200</v>
      </c>
      <c r="AD24" s="28">
        <f t="shared" si="8"/>
        <v>100</v>
      </c>
      <c r="AE24" s="28">
        <f t="shared" si="9"/>
        <v>100</v>
      </c>
      <c r="AF24" s="32">
        <v>0</v>
      </c>
      <c r="AG24" s="32">
        <v>287998200</v>
      </c>
      <c r="AH24" s="28" t="s">
        <v>5</v>
      </c>
      <c r="AI24" s="28">
        <f t="shared" si="11"/>
        <v>100</v>
      </c>
      <c r="AJ24" s="30"/>
      <c r="AK24" s="31"/>
    </row>
    <row r="25" spans="1:37" s="2" customFormat="1" ht="30.75" customHeight="1" x14ac:dyDescent="0.3">
      <c r="A25" s="102">
        <v>3</v>
      </c>
      <c r="B25" s="102" t="s">
        <v>2</v>
      </c>
      <c r="C25" s="11" t="s">
        <v>63</v>
      </c>
      <c r="D25" s="10">
        <v>541</v>
      </c>
      <c r="E25" s="10">
        <v>512</v>
      </c>
      <c r="F25" s="27">
        <v>413</v>
      </c>
      <c r="G25" s="27">
        <v>360</v>
      </c>
      <c r="H25" s="10">
        <v>360</v>
      </c>
      <c r="I25" s="10">
        <v>349</v>
      </c>
      <c r="J25" s="28">
        <f t="shared" si="0"/>
        <v>96.944444444444443</v>
      </c>
      <c r="K25" s="10">
        <v>360</v>
      </c>
      <c r="L25" s="10">
        <v>349</v>
      </c>
      <c r="M25" s="28">
        <f t="shared" si="1"/>
        <v>96.944444444444443</v>
      </c>
      <c r="N25" s="28">
        <f t="shared" si="2"/>
        <v>100</v>
      </c>
      <c r="O25" s="10">
        <v>360</v>
      </c>
      <c r="P25" s="10">
        <v>349</v>
      </c>
      <c r="Q25" s="10">
        <v>402</v>
      </c>
      <c r="R25" s="28">
        <f t="shared" si="3"/>
        <v>96.944444444444443</v>
      </c>
      <c r="S25" s="28">
        <f t="shared" si="4"/>
        <v>100</v>
      </c>
      <c r="T25" s="29">
        <v>411</v>
      </c>
      <c r="U25" s="29">
        <v>389</v>
      </c>
      <c r="V25" s="28">
        <f t="shared" si="5"/>
        <v>94.647201946472023</v>
      </c>
      <c r="W25" s="28">
        <f>U25*100/Q25</f>
        <v>96.766169154228862</v>
      </c>
      <c r="X25" s="29">
        <v>410</v>
      </c>
      <c r="Y25" s="29">
        <v>385</v>
      </c>
      <c r="Z25" s="28">
        <f t="shared" si="6"/>
        <v>93.902439024390247</v>
      </c>
      <c r="AA25" s="28">
        <f t="shared" si="7"/>
        <v>98.971722365038559</v>
      </c>
      <c r="AB25" s="29">
        <v>410</v>
      </c>
      <c r="AC25" s="29">
        <v>376</v>
      </c>
      <c r="AD25" s="28">
        <f t="shared" si="8"/>
        <v>91.707317073170728</v>
      </c>
      <c r="AE25" s="28">
        <f t="shared" si="9"/>
        <v>97.662337662337663</v>
      </c>
      <c r="AF25" s="29">
        <v>333</v>
      </c>
      <c r="AG25" s="29">
        <v>204</v>
      </c>
      <c r="AH25" s="28">
        <f t="shared" ref="AH25:AH49" si="12">AG25*100/AF25</f>
        <v>61.261261261261261</v>
      </c>
      <c r="AI25" s="28">
        <f t="shared" si="11"/>
        <v>54.255319148936174</v>
      </c>
      <c r="AJ25" s="30"/>
      <c r="AK25" s="31"/>
    </row>
    <row r="26" spans="1:37" s="2" customFormat="1" ht="90" customHeight="1" x14ac:dyDescent="0.3">
      <c r="A26" s="69"/>
      <c r="B26" s="69"/>
      <c r="C26" s="11" t="s">
        <v>36</v>
      </c>
      <c r="D26" s="107">
        <v>73872751489</v>
      </c>
      <c r="E26" s="108"/>
      <c r="F26" s="105">
        <v>43599983222</v>
      </c>
      <c r="G26" s="106"/>
      <c r="H26" s="32">
        <v>43599983222</v>
      </c>
      <c r="I26" s="32">
        <v>42794983222</v>
      </c>
      <c r="J26" s="28">
        <f t="shared" si="0"/>
        <v>98.153669014271983</v>
      </c>
      <c r="K26" s="32">
        <v>43599983222</v>
      </c>
      <c r="L26" s="32">
        <v>42794983222</v>
      </c>
      <c r="M26" s="28">
        <f t="shared" si="1"/>
        <v>98.153669014271983</v>
      </c>
      <c r="N26" s="28">
        <f t="shared" si="2"/>
        <v>100</v>
      </c>
      <c r="O26" s="32">
        <v>43599983222</v>
      </c>
      <c r="P26" s="107">
        <v>42794983222</v>
      </c>
      <c r="Q26" s="108"/>
      <c r="R26" s="28">
        <f t="shared" si="3"/>
        <v>98.153669014271983</v>
      </c>
      <c r="S26" s="28">
        <f t="shared" si="4"/>
        <v>100</v>
      </c>
      <c r="T26" s="32">
        <v>43369983222</v>
      </c>
      <c r="U26" s="32">
        <v>33636396566</v>
      </c>
      <c r="V26" s="28">
        <f t="shared" si="5"/>
        <v>77.556858608461468</v>
      </c>
      <c r="W26" s="28">
        <f>U26*100/P26</f>
        <v>78.598924531668558</v>
      </c>
      <c r="X26" s="32">
        <v>43169983222</v>
      </c>
      <c r="Y26" s="32">
        <v>33430433415</v>
      </c>
      <c r="Z26" s="28">
        <f t="shared" si="6"/>
        <v>77.439069742244897</v>
      </c>
      <c r="AA26" s="28">
        <f t="shared" si="7"/>
        <v>99.387677718105536</v>
      </c>
      <c r="AB26" s="32">
        <v>43169983222</v>
      </c>
      <c r="AC26" s="32">
        <v>32764433415</v>
      </c>
      <c r="AD26" s="28">
        <f t="shared" si="8"/>
        <v>75.89633113015158</v>
      </c>
      <c r="AE26" s="28">
        <f t="shared" si="9"/>
        <v>98.007803273943878</v>
      </c>
      <c r="AF26" s="32">
        <v>31066587672</v>
      </c>
      <c r="AG26" s="32">
        <v>11943200374</v>
      </c>
      <c r="AH26" s="28">
        <f t="shared" si="12"/>
        <v>38.443875780938392</v>
      </c>
      <c r="AI26" s="28">
        <f t="shared" si="11"/>
        <v>36.451722582000279</v>
      </c>
      <c r="AJ26" s="30"/>
      <c r="AK26" s="31"/>
    </row>
    <row r="27" spans="1:37" s="2" customFormat="1" ht="30.75" customHeight="1" x14ac:dyDescent="0.3">
      <c r="A27" s="102">
        <v>4</v>
      </c>
      <c r="B27" s="102" t="s">
        <v>0</v>
      </c>
      <c r="C27" s="11" t="s">
        <v>63</v>
      </c>
      <c r="D27" s="10">
        <v>147</v>
      </c>
      <c r="E27" s="10">
        <v>146</v>
      </c>
      <c r="F27" s="27">
        <v>52</v>
      </c>
      <c r="G27" s="27">
        <v>52</v>
      </c>
      <c r="H27" s="10">
        <v>52</v>
      </c>
      <c r="I27" s="10">
        <v>47</v>
      </c>
      <c r="J27" s="28">
        <f t="shared" si="0"/>
        <v>90.384615384615387</v>
      </c>
      <c r="K27" s="10">
        <v>52</v>
      </c>
      <c r="L27" s="10">
        <v>47</v>
      </c>
      <c r="M27" s="28">
        <f t="shared" si="1"/>
        <v>90.384615384615387</v>
      </c>
      <c r="N27" s="28">
        <f t="shared" si="2"/>
        <v>100</v>
      </c>
      <c r="O27" s="10">
        <v>52</v>
      </c>
      <c r="P27" s="10">
        <v>47</v>
      </c>
      <c r="Q27" s="10">
        <v>47</v>
      </c>
      <c r="R27" s="28">
        <f t="shared" si="3"/>
        <v>90.384615384615387</v>
      </c>
      <c r="S27" s="28">
        <f t="shared" si="4"/>
        <v>100</v>
      </c>
      <c r="T27" s="29">
        <v>52</v>
      </c>
      <c r="U27" s="29">
        <v>43</v>
      </c>
      <c r="V27" s="28">
        <f t="shared" si="5"/>
        <v>82.692307692307693</v>
      </c>
      <c r="W27" s="28">
        <f>U27*100/Q27</f>
        <v>91.489361702127653</v>
      </c>
      <c r="X27" s="29">
        <v>51</v>
      </c>
      <c r="Y27" s="29">
        <v>40</v>
      </c>
      <c r="Z27" s="28">
        <f t="shared" si="6"/>
        <v>78.431372549019613</v>
      </c>
      <c r="AA27" s="28">
        <f t="shared" si="7"/>
        <v>93.023255813953483</v>
      </c>
      <c r="AB27" s="29">
        <v>51</v>
      </c>
      <c r="AC27" s="29">
        <v>37</v>
      </c>
      <c r="AD27" s="28">
        <f t="shared" si="8"/>
        <v>72.549019607843135</v>
      </c>
      <c r="AE27" s="28">
        <f t="shared" si="9"/>
        <v>92.5</v>
      </c>
      <c r="AF27" s="29">
        <v>25</v>
      </c>
      <c r="AG27" s="29">
        <v>12</v>
      </c>
      <c r="AH27" s="28">
        <f t="shared" si="12"/>
        <v>48</v>
      </c>
      <c r="AI27" s="28">
        <f t="shared" si="11"/>
        <v>32.432432432432435</v>
      </c>
      <c r="AJ27" s="30"/>
      <c r="AK27" s="31"/>
    </row>
    <row r="28" spans="1:37" s="2" customFormat="1" ht="90" customHeight="1" x14ac:dyDescent="0.3">
      <c r="A28" s="69"/>
      <c r="B28" s="69"/>
      <c r="C28" s="11" t="s">
        <v>36</v>
      </c>
      <c r="D28" s="107">
        <v>10680501480</v>
      </c>
      <c r="E28" s="108"/>
      <c r="F28" s="105">
        <v>4094598935</v>
      </c>
      <c r="G28" s="106"/>
      <c r="H28" s="32">
        <v>4094598935</v>
      </c>
      <c r="I28" s="32">
        <v>3980098935</v>
      </c>
      <c r="J28" s="28">
        <f t="shared" si="0"/>
        <v>97.203633327277259</v>
      </c>
      <c r="K28" s="32">
        <v>4094598935</v>
      </c>
      <c r="L28" s="32">
        <v>3980098935</v>
      </c>
      <c r="M28" s="28">
        <f t="shared" si="1"/>
        <v>97.203633327277259</v>
      </c>
      <c r="N28" s="28">
        <f t="shared" si="2"/>
        <v>100</v>
      </c>
      <c r="O28" s="32">
        <v>4094598935</v>
      </c>
      <c r="P28" s="107">
        <v>3980098935</v>
      </c>
      <c r="Q28" s="108"/>
      <c r="R28" s="28">
        <f t="shared" si="3"/>
        <v>97.203633327277259</v>
      </c>
      <c r="S28" s="28">
        <f t="shared" si="4"/>
        <v>100</v>
      </c>
      <c r="T28" s="32">
        <v>4094598935</v>
      </c>
      <c r="U28" s="32">
        <v>3039098935</v>
      </c>
      <c r="V28" s="28">
        <f t="shared" si="5"/>
        <v>74.222139536603962</v>
      </c>
      <c r="W28" s="28">
        <f>U28*100/P28</f>
        <v>76.35737162900449</v>
      </c>
      <c r="X28" s="32">
        <v>4069598935</v>
      </c>
      <c r="Y28" s="32">
        <v>2057098935</v>
      </c>
      <c r="Z28" s="28">
        <f t="shared" si="6"/>
        <v>50.54795246057828</v>
      </c>
      <c r="AA28" s="28">
        <f t="shared" si="7"/>
        <v>67.687790986639925</v>
      </c>
      <c r="AB28" s="32">
        <v>4069598935</v>
      </c>
      <c r="AC28" s="32">
        <v>2005098935</v>
      </c>
      <c r="AD28" s="28">
        <f t="shared" si="8"/>
        <v>49.270185269497567</v>
      </c>
      <c r="AE28" s="28">
        <f t="shared" si="9"/>
        <v>97.472168250381216</v>
      </c>
      <c r="AF28" s="32">
        <v>1528098935</v>
      </c>
      <c r="AG28" s="32">
        <v>589998935</v>
      </c>
      <c r="AH28" s="28">
        <f t="shared" si="12"/>
        <v>38.609995824648621</v>
      </c>
      <c r="AI28" s="28">
        <f t="shared" si="11"/>
        <v>29.424928850206587</v>
      </c>
      <c r="AJ28" s="30"/>
      <c r="AK28" s="31"/>
    </row>
    <row r="29" spans="1:37" s="2" customFormat="1" ht="30.75" customHeight="1" x14ac:dyDescent="0.3">
      <c r="A29" s="102">
        <v>5</v>
      </c>
      <c r="B29" s="102" t="s">
        <v>1</v>
      </c>
      <c r="C29" s="11" t="s">
        <v>63</v>
      </c>
      <c r="D29" s="10">
        <v>102</v>
      </c>
      <c r="E29" s="10">
        <v>99</v>
      </c>
      <c r="F29" s="27">
        <v>78</v>
      </c>
      <c r="G29" s="27">
        <v>74</v>
      </c>
      <c r="H29" s="10">
        <v>74</v>
      </c>
      <c r="I29" s="10">
        <v>74</v>
      </c>
      <c r="J29" s="28">
        <f t="shared" si="0"/>
        <v>100</v>
      </c>
      <c r="K29" s="10">
        <v>74</v>
      </c>
      <c r="L29" s="10">
        <v>74</v>
      </c>
      <c r="M29" s="28">
        <f t="shared" si="1"/>
        <v>100</v>
      </c>
      <c r="N29" s="28">
        <f t="shared" si="2"/>
        <v>100</v>
      </c>
      <c r="O29" s="10">
        <v>74</v>
      </c>
      <c r="P29" s="10">
        <v>74</v>
      </c>
      <c r="Q29" s="10">
        <v>78</v>
      </c>
      <c r="R29" s="28">
        <f t="shared" si="3"/>
        <v>100</v>
      </c>
      <c r="S29" s="28">
        <f t="shared" si="4"/>
        <v>100</v>
      </c>
      <c r="T29" s="29">
        <v>78</v>
      </c>
      <c r="U29" s="29">
        <v>76</v>
      </c>
      <c r="V29" s="28">
        <f t="shared" si="5"/>
        <v>97.435897435897431</v>
      </c>
      <c r="W29" s="28">
        <f>U29*100/Q29</f>
        <v>97.435897435897431</v>
      </c>
      <c r="X29" s="29">
        <v>78</v>
      </c>
      <c r="Y29" s="29">
        <v>76</v>
      </c>
      <c r="Z29" s="28">
        <f t="shared" si="6"/>
        <v>97.435897435897431</v>
      </c>
      <c r="AA29" s="28">
        <f t="shared" si="7"/>
        <v>100</v>
      </c>
      <c r="AB29" s="29">
        <v>78</v>
      </c>
      <c r="AC29" s="29">
        <v>76</v>
      </c>
      <c r="AD29" s="28">
        <f t="shared" si="8"/>
        <v>97.435897435897431</v>
      </c>
      <c r="AE29" s="28">
        <f t="shared" si="9"/>
        <v>100</v>
      </c>
      <c r="AF29" s="29">
        <v>59</v>
      </c>
      <c r="AG29" s="29">
        <v>51</v>
      </c>
      <c r="AH29" s="28">
        <f t="shared" si="12"/>
        <v>86.440677966101688</v>
      </c>
      <c r="AI29" s="28">
        <f t="shared" si="11"/>
        <v>67.10526315789474</v>
      </c>
      <c r="AJ29" s="30"/>
      <c r="AK29" s="31"/>
    </row>
    <row r="30" spans="1:37" s="2" customFormat="1" ht="90" customHeight="1" x14ac:dyDescent="0.3">
      <c r="A30" s="69"/>
      <c r="B30" s="69"/>
      <c r="C30" s="11" t="s">
        <v>36</v>
      </c>
      <c r="D30" s="107">
        <v>2723936369</v>
      </c>
      <c r="E30" s="108"/>
      <c r="F30" s="105">
        <v>1854818890</v>
      </c>
      <c r="G30" s="106"/>
      <c r="H30" s="32">
        <v>1854818890</v>
      </c>
      <c r="I30" s="32">
        <v>1854818890</v>
      </c>
      <c r="J30" s="28">
        <f t="shared" si="0"/>
        <v>100</v>
      </c>
      <c r="K30" s="32">
        <v>1854818890</v>
      </c>
      <c r="L30" s="32">
        <v>1854818890</v>
      </c>
      <c r="M30" s="28">
        <f t="shared" si="1"/>
        <v>100</v>
      </c>
      <c r="N30" s="28">
        <f t="shared" si="2"/>
        <v>100</v>
      </c>
      <c r="O30" s="32">
        <v>1854818890</v>
      </c>
      <c r="P30" s="107">
        <v>1854818890</v>
      </c>
      <c r="Q30" s="108"/>
      <c r="R30" s="28">
        <f t="shared" si="3"/>
        <v>100</v>
      </c>
      <c r="S30" s="28">
        <f t="shared" si="4"/>
        <v>100</v>
      </c>
      <c r="T30" s="32">
        <v>1854818890</v>
      </c>
      <c r="U30" s="32">
        <v>1829818890</v>
      </c>
      <c r="V30" s="28">
        <f t="shared" si="5"/>
        <v>98.652159510840434</v>
      </c>
      <c r="W30" s="28">
        <f>U30*100/P30</f>
        <v>98.652159510840434</v>
      </c>
      <c r="X30" s="32">
        <v>1854818890</v>
      </c>
      <c r="Y30" s="32">
        <v>1829818890</v>
      </c>
      <c r="Z30" s="28">
        <f t="shared" si="6"/>
        <v>98.652159510840434</v>
      </c>
      <c r="AA30" s="28">
        <f t="shared" si="7"/>
        <v>100</v>
      </c>
      <c r="AB30" s="32">
        <v>1854818890</v>
      </c>
      <c r="AC30" s="32">
        <v>1829818890</v>
      </c>
      <c r="AD30" s="28">
        <f t="shared" si="8"/>
        <v>98.652159510840434</v>
      </c>
      <c r="AE30" s="28">
        <f t="shared" si="9"/>
        <v>100</v>
      </c>
      <c r="AF30" s="32">
        <v>1494818890</v>
      </c>
      <c r="AG30" s="32">
        <v>1301087780</v>
      </c>
      <c r="AH30" s="28">
        <f t="shared" si="12"/>
        <v>87.039827279678008</v>
      </c>
      <c r="AI30" s="28">
        <f t="shared" si="11"/>
        <v>71.10472993313563</v>
      </c>
      <c r="AJ30" s="30"/>
      <c r="AK30" s="31"/>
    </row>
    <row r="31" spans="1:37" s="2" customFormat="1" ht="30.75" customHeight="1" x14ac:dyDescent="0.3">
      <c r="A31" s="102">
        <v>6</v>
      </c>
      <c r="B31" s="102" t="s">
        <v>3</v>
      </c>
      <c r="C31" s="11" t="s">
        <v>63</v>
      </c>
      <c r="D31" s="10">
        <v>13</v>
      </c>
      <c r="E31" s="10">
        <v>13</v>
      </c>
      <c r="F31" s="27">
        <v>123</v>
      </c>
      <c r="G31" s="27">
        <v>115</v>
      </c>
      <c r="H31" s="10">
        <v>115</v>
      </c>
      <c r="I31" s="10">
        <v>115</v>
      </c>
      <c r="J31" s="28">
        <f t="shared" si="0"/>
        <v>100</v>
      </c>
      <c r="K31" s="10">
        <v>115</v>
      </c>
      <c r="L31" s="10">
        <v>115</v>
      </c>
      <c r="M31" s="28">
        <f t="shared" si="1"/>
        <v>100</v>
      </c>
      <c r="N31" s="28">
        <f t="shared" si="2"/>
        <v>100</v>
      </c>
      <c r="O31" s="10">
        <v>115</v>
      </c>
      <c r="P31" s="10">
        <v>115</v>
      </c>
      <c r="Q31" s="10">
        <v>123</v>
      </c>
      <c r="R31" s="28">
        <f t="shared" si="3"/>
        <v>100</v>
      </c>
      <c r="S31" s="28">
        <f t="shared" si="4"/>
        <v>100</v>
      </c>
      <c r="T31" s="29">
        <v>123</v>
      </c>
      <c r="U31" s="29">
        <v>123</v>
      </c>
      <c r="V31" s="28">
        <f t="shared" si="5"/>
        <v>100</v>
      </c>
      <c r="W31" s="28">
        <f>U31*100/Q31</f>
        <v>100</v>
      </c>
      <c r="X31" s="29">
        <v>123</v>
      </c>
      <c r="Y31" s="29">
        <v>119</v>
      </c>
      <c r="Z31" s="28">
        <f t="shared" si="6"/>
        <v>96.747967479674799</v>
      </c>
      <c r="AA31" s="28">
        <f t="shared" si="7"/>
        <v>96.747967479674799</v>
      </c>
      <c r="AB31" s="29">
        <v>123</v>
      </c>
      <c r="AC31" s="29">
        <v>118</v>
      </c>
      <c r="AD31" s="28">
        <f t="shared" si="8"/>
        <v>95.934959349593498</v>
      </c>
      <c r="AE31" s="28">
        <f t="shared" si="9"/>
        <v>99.159663865546221</v>
      </c>
      <c r="AF31" s="29">
        <v>87</v>
      </c>
      <c r="AG31" s="29">
        <v>52</v>
      </c>
      <c r="AH31" s="28">
        <f t="shared" si="12"/>
        <v>59.770114942528735</v>
      </c>
      <c r="AI31" s="28">
        <f t="shared" si="11"/>
        <v>44.067796610169495</v>
      </c>
      <c r="AJ31" s="30"/>
      <c r="AK31" s="31"/>
    </row>
    <row r="32" spans="1:37" s="2" customFormat="1" ht="90" customHeight="1" x14ac:dyDescent="0.3">
      <c r="A32" s="69"/>
      <c r="B32" s="69"/>
      <c r="C32" s="11" t="s">
        <v>36</v>
      </c>
      <c r="D32" s="107">
        <v>2113552000</v>
      </c>
      <c r="E32" s="108"/>
      <c r="F32" s="105">
        <v>27837872129</v>
      </c>
      <c r="G32" s="106"/>
      <c r="H32" s="32">
        <v>27837872129</v>
      </c>
      <c r="I32" s="32">
        <v>27837872129</v>
      </c>
      <c r="J32" s="28">
        <f t="shared" si="0"/>
        <v>100</v>
      </c>
      <c r="K32" s="32">
        <v>27837872129</v>
      </c>
      <c r="L32" s="32">
        <v>27837872129</v>
      </c>
      <c r="M32" s="28">
        <f t="shared" si="1"/>
        <v>100</v>
      </c>
      <c r="N32" s="28">
        <f t="shared" si="2"/>
        <v>100</v>
      </c>
      <c r="O32" s="32">
        <v>27837872129</v>
      </c>
      <c r="P32" s="107">
        <v>27837872129</v>
      </c>
      <c r="Q32" s="108"/>
      <c r="R32" s="28">
        <f t="shared" si="3"/>
        <v>100</v>
      </c>
      <c r="S32" s="28">
        <f t="shared" si="4"/>
        <v>100</v>
      </c>
      <c r="T32" s="32">
        <v>27837872129</v>
      </c>
      <c r="U32" s="32">
        <v>27837872129</v>
      </c>
      <c r="V32" s="28">
        <f t="shared" si="5"/>
        <v>100</v>
      </c>
      <c r="W32" s="28">
        <f>U32*100/P32</f>
        <v>100</v>
      </c>
      <c r="X32" s="32">
        <v>27837872129</v>
      </c>
      <c r="Y32" s="32">
        <v>26877691259</v>
      </c>
      <c r="Z32" s="28">
        <f t="shared" si="6"/>
        <v>96.550810832269988</v>
      </c>
      <c r="AA32" s="28">
        <f t="shared" si="7"/>
        <v>96.550810832269988</v>
      </c>
      <c r="AB32" s="32">
        <v>27837872129</v>
      </c>
      <c r="AC32" s="32">
        <v>26497828809</v>
      </c>
      <c r="AD32" s="28">
        <f t="shared" si="8"/>
        <v>95.186258081112399</v>
      </c>
      <c r="AE32" s="28">
        <f t="shared" si="9"/>
        <v>98.586699853274027</v>
      </c>
      <c r="AF32" s="32">
        <v>9000600009</v>
      </c>
      <c r="AG32" s="32">
        <v>3972266817</v>
      </c>
      <c r="AH32" s="28">
        <f t="shared" si="12"/>
        <v>44.133355698820054</v>
      </c>
      <c r="AI32" s="28">
        <f t="shared" si="11"/>
        <v>14.990914333520102</v>
      </c>
      <c r="AJ32" s="30"/>
      <c r="AK32" s="31"/>
    </row>
    <row r="33" spans="1:37" ht="21" customHeight="1" x14ac:dyDescent="0.3">
      <c r="A33" s="109" t="s">
        <v>77</v>
      </c>
      <c r="B33" s="110"/>
      <c r="C33" s="37" t="s">
        <v>63</v>
      </c>
      <c r="D33" s="33">
        <v>806</v>
      </c>
      <c r="E33" s="33">
        <v>773</v>
      </c>
      <c r="F33" s="33">
        <v>671</v>
      </c>
      <c r="G33" s="33">
        <v>606</v>
      </c>
      <c r="H33" s="33">
        <v>606</v>
      </c>
      <c r="I33" s="33">
        <v>590</v>
      </c>
      <c r="J33" s="34">
        <f t="shared" si="0"/>
        <v>97.359735973597353</v>
      </c>
      <c r="K33" s="33">
        <v>606</v>
      </c>
      <c r="L33" s="33">
        <v>590</v>
      </c>
      <c r="M33" s="34">
        <f t="shared" si="1"/>
        <v>97.359735973597353</v>
      </c>
      <c r="N33" s="34">
        <f t="shared" si="2"/>
        <v>100</v>
      </c>
      <c r="O33" s="33">
        <v>606</v>
      </c>
      <c r="P33" s="33">
        <v>590</v>
      </c>
      <c r="Q33" s="33">
        <v>655</v>
      </c>
      <c r="R33" s="34">
        <f t="shared" si="3"/>
        <v>97.359735973597353</v>
      </c>
      <c r="S33" s="34">
        <f t="shared" si="4"/>
        <v>100</v>
      </c>
      <c r="T33" s="35">
        <v>669</v>
      </c>
      <c r="U33" s="35">
        <v>635</v>
      </c>
      <c r="V33" s="34">
        <f t="shared" si="5"/>
        <v>94.917787742899847</v>
      </c>
      <c r="W33" s="34">
        <f>U33*100/Q33</f>
        <v>96.946564885496187</v>
      </c>
      <c r="X33" s="35">
        <v>667</v>
      </c>
      <c r="Y33" s="35">
        <v>624</v>
      </c>
      <c r="Z33" s="34">
        <f t="shared" si="6"/>
        <v>93.553223388305852</v>
      </c>
      <c r="AA33" s="34">
        <f t="shared" si="7"/>
        <v>98.267716535433067</v>
      </c>
      <c r="AB33" s="35">
        <v>667</v>
      </c>
      <c r="AC33" s="35">
        <v>611</v>
      </c>
      <c r="AD33" s="34">
        <f t="shared" si="8"/>
        <v>91.604197901049474</v>
      </c>
      <c r="AE33" s="34">
        <f t="shared" si="9"/>
        <v>97.916666666666671</v>
      </c>
      <c r="AF33" s="35">
        <v>506</v>
      </c>
      <c r="AG33" s="35">
        <v>322</v>
      </c>
      <c r="AH33" s="34">
        <f t="shared" si="12"/>
        <v>63.636363636363633</v>
      </c>
      <c r="AI33" s="34">
        <f t="shared" si="11"/>
        <v>52.700490998363335</v>
      </c>
    </row>
    <row r="34" spans="1:37" ht="90" customHeight="1" x14ac:dyDescent="0.3">
      <c r="A34" s="111"/>
      <c r="B34" s="112"/>
      <c r="C34" s="37" t="s">
        <v>36</v>
      </c>
      <c r="D34" s="117">
        <v>95394463314</v>
      </c>
      <c r="E34" s="118"/>
      <c r="F34" s="117">
        <v>78681502968</v>
      </c>
      <c r="G34" s="118"/>
      <c r="H34" s="36">
        <v>78681502968</v>
      </c>
      <c r="I34" s="36">
        <v>77762002968</v>
      </c>
      <c r="J34" s="34">
        <f t="shared" si="0"/>
        <v>98.831364469011277</v>
      </c>
      <c r="K34" s="36">
        <v>78681502968</v>
      </c>
      <c r="L34" s="36">
        <v>77762002968</v>
      </c>
      <c r="M34" s="34">
        <f t="shared" si="1"/>
        <v>98.831364469011277</v>
      </c>
      <c r="N34" s="34">
        <f t="shared" si="2"/>
        <v>100</v>
      </c>
      <c r="O34" s="36">
        <v>78681502968</v>
      </c>
      <c r="P34" s="117">
        <v>77762002968</v>
      </c>
      <c r="Q34" s="118"/>
      <c r="R34" s="34">
        <f t="shared" si="3"/>
        <v>98.831364469011277</v>
      </c>
      <c r="S34" s="34">
        <f t="shared" si="4"/>
        <v>100</v>
      </c>
      <c r="T34" s="36">
        <v>78451502968</v>
      </c>
      <c r="U34" s="36">
        <v>66837416312</v>
      </c>
      <c r="V34" s="34">
        <f t="shared" si="5"/>
        <v>85.195839191586515</v>
      </c>
      <c r="W34" s="34">
        <f>U34*100/P34</f>
        <v>85.951253518385329</v>
      </c>
      <c r="X34" s="36">
        <v>78226502968</v>
      </c>
      <c r="Y34" s="36">
        <v>64689272291</v>
      </c>
      <c r="Z34" s="34">
        <f t="shared" si="6"/>
        <v>82.69482826998204</v>
      </c>
      <c r="AA34" s="34">
        <f t="shared" si="7"/>
        <v>96.786015768514503</v>
      </c>
      <c r="AB34" s="36">
        <v>78226502968</v>
      </c>
      <c r="AC34" s="36">
        <v>63591409841</v>
      </c>
      <c r="AD34" s="34">
        <f t="shared" si="8"/>
        <v>81.291387737239447</v>
      </c>
      <c r="AE34" s="34">
        <f t="shared" si="9"/>
        <v>98.302867830911211</v>
      </c>
      <c r="AF34" s="36">
        <v>43296337098</v>
      </c>
      <c r="AG34" s="36">
        <v>18100783698</v>
      </c>
      <c r="AH34" s="34">
        <f t="shared" si="12"/>
        <v>41.806732188520712</v>
      </c>
      <c r="AI34" s="34">
        <f t="shared" si="11"/>
        <v>28.464196254270934</v>
      </c>
    </row>
    <row r="35" spans="1:37" ht="26.25" customHeight="1" x14ac:dyDescent="0.3">
      <c r="A35" s="99" t="s">
        <v>11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</row>
    <row r="36" spans="1:37" s="2" customFormat="1" ht="30.75" customHeight="1" x14ac:dyDescent="0.3">
      <c r="A36" s="102">
        <v>1</v>
      </c>
      <c r="B36" s="102" t="s">
        <v>7</v>
      </c>
      <c r="C36" s="11" t="s">
        <v>63</v>
      </c>
      <c r="D36" s="10">
        <v>21</v>
      </c>
      <c r="E36" s="10">
        <v>16</v>
      </c>
      <c r="F36" s="27">
        <v>13</v>
      </c>
      <c r="G36" s="27">
        <v>9</v>
      </c>
      <c r="H36" s="10">
        <v>9</v>
      </c>
      <c r="I36" s="10">
        <v>9</v>
      </c>
      <c r="J36" s="28">
        <f t="shared" si="0"/>
        <v>100</v>
      </c>
      <c r="K36" s="10">
        <v>9</v>
      </c>
      <c r="L36" s="10">
        <v>9</v>
      </c>
      <c r="M36" s="28">
        <f t="shared" si="1"/>
        <v>100</v>
      </c>
      <c r="N36" s="28">
        <f t="shared" si="2"/>
        <v>100</v>
      </c>
      <c r="O36" s="10">
        <v>9</v>
      </c>
      <c r="P36" s="10">
        <v>9</v>
      </c>
      <c r="Q36" s="10">
        <v>12</v>
      </c>
      <c r="R36" s="28">
        <f t="shared" si="3"/>
        <v>100</v>
      </c>
      <c r="S36" s="28">
        <f t="shared" si="4"/>
        <v>100</v>
      </c>
      <c r="T36" s="29">
        <v>13</v>
      </c>
      <c r="U36" s="29">
        <v>10</v>
      </c>
      <c r="V36" s="28">
        <f t="shared" si="5"/>
        <v>76.92307692307692</v>
      </c>
      <c r="W36" s="28">
        <f>U36*100/Q36</f>
        <v>83.333333333333329</v>
      </c>
      <c r="X36" s="29">
        <v>11</v>
      </c>
      <c r="Y36" s="29">
        <v>10</v>
      </c>
      <c r="Z36" s="28">
        <f t="shared" si="6"/>
        <v>90.909090909090907</v>
      </c>
      <c r="AA36" s="28">
        <f t="shared" si="7"/>
        <v>100</v>
      </c>
      <c r="AB36" s="29">
        <v>11</v>
      </c>
      <c r="AC36" s="29">
        <v>10</v>
      </c>
      <c r="AD36" s="28">
        <f t="shared" si="8"/>
        <v>90.909090909090907</v>
      </c>
      <c r="AE36" s="28">
        <f t="shared" si="9"/>
        <v>100</v>
      </c>
      <c r="AF36" s="29">
        <v>2</v>
      </c>
      <c r="AG36" s="29">
        <v>0</v>
      </c>
      <c r="AH36" s="28">
        <f t="shared" si="12"/>
        <v>0</v>
      </c>
      <c r="AI36" s="28">
        <f t="shared" si="11"/>
        <v>0</v>
      </c>
      <c r="AJ36" s="30"/>
      <c r="AK36" s="31"/>
    </row>
    <row r="37" spans="1:37" s="2" customFormat="1" ht="90" customHeight="1" x14ac:dyDescent="0.3">
      <c r="A37" s="69"/>
      <c r="B37" s="69"/>
      <c r="C37" s="11" t="s">
        <v>36</v>
      </c>
      <c r="D37" s="107">
        <v>85995004130</v>
      </c>
      <c r="E37" s="108"/>
      <c r="F37" s="105">
        <v>44016003307</v>
      </c>
      <c r="G37" s="106"/>
      <c r="H37" s="32">
        <v>44016003307</v>
      </c>
      <c r="I37" s="32">
        <v>42830287768</v>
      </c>
      <c r="J37" s="28">
        <f t="shared" si="0"/>
        <v>97.306171733199065</v>
      </c>
      <c r="K37" s="32">
        <v>44016003307</v>
      </c>
      <c r="L37" s="32">
        <v>42830287768</v>
      </c>
      <c r="M37" s="28">
        <f t="shared" si="1"/>
        <v>97.306171733199065</v>
      </c>
      <c r="N37" s="28">
        <f t="shared" si="2"/>
        <v>100</v>
      </c>
      <c r="O37" s="32">
        <v>44016003307</v>
      </c>
      <c r="P37" s="107">
        <v>42830287768</v>
      </c>
      <c r="Q37" s="108"/>
      <c r="R37" s="28">
        <f t="shared" si="3"/>
        <v>97.306171733199065</v>
      </c>
      <c r="S37" s="28">
        <f t="shared" si="4"/>
        <v>100</v>
      </c>
      <c r="T37" s="32">
        <v>44016003307</v>
      </c>
      <c r="U37" s="32">
        <v>32830287768</v>
      </c>
      <c r="V37" s="28">
        <f t="shared" si="5"/>
        <v>74.587162171488885</v>
      </c>
      <c r="W37" s="28">
        <f>U37*100/P37</f>
        <v>76.652036394975269</v>
      </c>
      <c r="X37" s="32">
        <v>32830287768</v>
      </c>
      <c r="Y37" s="32">
        <v>32830287768</v>
      </c>
      <c r="Z37" s="28">
        <f t="shared" si="6"/>
        <v>100</v>
      </c>
      <c r="AA37" s="28">
        <f t="shared" si="7"/>
        <v>100</v>
      </c>
      <c r="AB37" s="32">
        <v>32830287768</v>
      </c>
      <c r="AC37" s="32">
        <v>32830287768</v>
      </c>
      <c r="AD37" s="28">
        <f t="shared" si="8"/>
        <v>100</v>
      </c>
      <c r="AE37" s="28">
        <f t="shared" si="9"/>
        <v>100</v>
      </c>
      <c r="AF37" s="32">
        <v>3190655000</v>
      </c>
      <c r="AG37" s="32">
        <v>0</v>
      </c>
      <c r="AH37" s="28">
        <f t="shared" si="12"/>
        <v>0</v>
      </c>
      <c r="AI37" s="28">
        <f t="shared" si="11"/>
        <v>0</v>
      </c>
      <c r="AJ37" s="30"/>
      <c r="AK37" s="31"/>
    </row>
    <row r="38" spans="1:37" s="2" customFormat="1" ht="30.75" customHeight="1" x14ac:dyDescent="0.3">
      <c r="A38" s="102">
        <v>2</v>
      </c>
      <c r="B38" s="102" t="s">
        <v>4</v>
      </c>
      <c r="C38" s="11" t="s">
        <v>63</v>
      </c>
      <c r="D38" s="10">
        <v>37</v>
      </c>
      <c r="E38" s="10">
        <v>37</v>
      </c>
      <c r="F38" s="27">
        <v>14</v>
      </c>
      <c r="G38" s="27">
        <v>14</v>
      </c>
      <c r="H38" s="10">
        <v>14</v>
      </c>
      <c r="I38" s="10">
        <v>13</v>
      </c>
      <c r="J38" s="28">
        <f t="shared" si="0"/>
        <v>92.857142857142861</v>
      </c>
      <c r="K38" s="10">
        <v>14</v>
      </c>
      <c r="L38" s="10">
        <v>13</v>
      </c>
      <c r="M38" s="28">
        <f t="shared" si="1"/>
        <v>92.857142857142861</v>
      </c>
      <c r="N38" s="28">
        <f t="shared" si="2"/>
        <v>100</v>
      </c>
      <c r="O38" s="10">
        <v>14</v>
      </c>
      <c r="P38" s="10">
        <v>11</v>
      </c>
      <c r="Q38" s="10">
        <v>11</v>
      </c>
      <c r="R38" s="28">
        <f t="shared" si="3"/>
        <v>78.571428571428569</v>
      </c>
      <c r="S38" s="28">
        <f t="shared" si="4"/>
        <v>84.615384615384613</v>
      </c>
      <c r="T38" s="29">
        <v>12</v>
      </c>
      <c r="U38" s="29">
        <v>8</v>
      </c>
      <c r="V38" s="28">
        <f t="shared" si="5"/>
        <v>66.666666666666671</v>
      </c>
      <c r="W38" s="28">
        <f>U38*100/Q38</f>
        <v>72.727272727272734</v>
      </c>
      <c r="X38" s="29">
        <v>7</v>
      </c>
      <c r="Y38" s="29">
        <v>8</v>
      </c>
      <c r="Z38" s="28">
        <f t="shared" si="6"/>
        <v>114.28571428571429</v>
      </c>
      <c r="AA38" s="28">
        <f t="shared" si="7"/>
        <v>100</v>
      </c>
      <c r="AB38" s="29">
        <v>6</v>
      </c>
      <c r="AC38" s="29">
        <v>8</v>
      </c>
      <c r="AD38" s="28">
        <f t="shared" si="8"/>
        <v>133.33333333333334</v>
      </c>
      <c r="AE38" s="28">
        <f t="shared" si="9"/>
        <v>100</v>
      </c>
      <c r="AF38" s="29">
        <v>3</v>
      </c>
      <c r="AG38" s="29">
        <v>1</v>
      </c>
      <c r="AH38" s="28">
        <f t="shared" si="12"/>
        <v>33.333333333333336</v>
      </c>
      <c r="AI38" s="28">
        <f t="shared" si="11"/>
        <v>12.5</v>
      </c>
      <c r="AJ38" s="30"/>
      <c r="AK38" s="31"/>
    </row>
    <row r="39" spans="1:37" s="2" customFormat="1" ht="90" customHeight="1" x14ac:dyDescent="0.3">
      <c r="A39" s="69"/>
      <c r="B39" s="69"/>
      <c r="C39" s="11" t="s">
        <v>36</v>
      </c>
      <c r="D39" s="107">
        <v>47372352507</v>
      </c>
      <c r="E39" s="108"/>
      <c r="F39" s="105">
        <v>4637474521</v>
      </c>
      <c r="G39" s="106"/>
      <c r="H39" s="32">
        <v>4637474521</v>
      </c>
      <c r="I39" s="32">
        <v>4329524521</v>
      </c>
      <c r="J39" s="28">
        <f t="shared" si="0"/>
        <v>93.359532249600477</v>
      </c>
      <c r="K39" s="32">
        <v>4637474521</v>
      </c>
      <c r="L39" s="32">
        <v>4329524521</v>
      </c>
      <c r="M39" s="28">
        <f t="shared" si="1"/>
        <v>93.359532249600477</v>
      </c>
      <c r="N39" s="28">
        <f t="shared" si="2"/>
        <v>100</v>
      </c>
      <c r="O39" s="32">
        <v>4637474521</v>
      </c>
      <c r="P39" s="107">
        <v>2909524521</v>
      </c>
      <c r="Q39" s="108"/>
      <c r="R39" s="28">
        <f t="shared" si="3"/>
        <v>62.739417927251615</v>
      </c>
      <c r="S39" s="28">
        <f t="shared" si="4"/>
        <v>67.201941157454868</v>
      </c>
      <c r="T39" s="32">
        <v>3029524521</v>
      </c>
      <c r="U39" s="32">
        <v>2073854521</v>
      </c>
      <c r="V39" s="28">
        <f t="shared" si="5"/>
        <v>68.45478577989698</v>
      </c>
      <c r="W39" s="28">
        <f>U39*100/P39</f>
        <v>71.278124863069337</v>
      </c>
      <c r="X39" s="32">
        <v>1577954521</v>
      </c>
      <c r="Y39" s="32">
        <v>2073854521</v>
      </c>
      <c r="Z39" s="28">
        <f t="shared" si="6"/>
        <v>131.42676125327949</v>
      </c>
      <c r="AA39" s="28">
        <f t="shared" si="7"/>
        <v>100</v>
      </c>
      <c r="AB39" s="32">
        <v>1457954521</v>
      </c>
      <c r="AC39" s="32">
        <v>2073854521</v>
      </c>
      <c r="AD39" s="28">
        <f t="shared" si="8"/>
        <v>142.24411606320606</v>
      </c>
      <c r="AE39" s="28">
        <f t="shared" si="9"/>
        <v>100</v>
      </c>
      <c r="AF39" s="32">
        <v>268267300</v>
      </c>
      <c r="AG39" s="32">
        <v>208267300</v>
      </c>
      <c r="AH39" s="28">
        <f t="shared" si="12"/>
        <v>77.634247632864685</v>
      </c>
      <c r="AI39" s="28">
        <f t="shared" si="11"/>
        <v>10.042522167831462</v>
      </c>
      <c r="AJ39" s="30"/>
      <c r="AK39" s="31"/>
    </row>
    <row r="40" spans="1:37" s="2" customFormat="1" ht="30.75" customHeight="1" x14ac:dyDescent="0.3">
      <c r="A40" s="102">
        <v>3</v>
      </c>
      <c r="B40" s="102" t="s">
        <v>2</v>
      </c>
      <c r="C40" s="11" t="s">
        <v>63</v>
      </c>
      <c r="D40" s="10">
        <v>192</v>
      </c>
      <c r="E40" s="10">
        <v>177</v>
      </c>
      <c r="F40" s="27">
        <v>190</v>
      </c>
      <c r="G40" s="27">
        <v>138</v>
      </c>
      <c r="H40" s="10">
        <v>138</v>
      </c>
      <c r="I40" s="10">
        <v>128</v>
      </c>
      <c r="J40" s="28">
        <f t="shared" si="0"/>
        <v>92.753623188405797</v>
      </c>
      <c r="K40" s="10">
        <v>138</v>
      </c>
      <c r="L40" s="10">
        <v>125</v>
      </c>
      <c r="M40" s="28">
        <f t="shared" si="1"/>
        <v>90.579710144927532</v>
      </c>
      <c r="N40" s="28">
        <f t="shared" si="2"/>
        <v>97.65625</v>
      </c>
      <c r="O40" s="10">
        <v>138</v>
      </c>
      <c r="P40" s="10">
        <v>111</v>
      </c>
      <c r="Q40" s="10">
        <v>152</v>
      </c>
      <c r="R40" s="28">
        <f t="shared" si="3"/>
        <v>80.434782608695656</v>
      </c>
      <c r="S40" s="28">
        <f t="shared" si="4"/>
        <v>88.8</v>
      </c>
      <c r="T40" s="29">
        <v>182</v>
      </c>
      <c r="U40" s="29">
        <v>105</v>
      </c>
      <c r="V40" s="28">
        <f t="shared" si="5"/>
        <v>57.692307692307693</v>
      </c>
      <c r="W40" s="28">
        <f>U40*100/Q40</f>
        <v>69.078947368421055</v>
      </c>
      <c r="X40" s="29">
        <v>179</v>
      </c>
      <c r="Y40" s="29">
        <v>91</v>
      </c>
      <c r="Z40" s="28">
        <f t="shared" si="6"/>
        <v>50.837988826815639</v>
      </c>
      <c r="AA40" s="28">
        <f t="shared" si="7"/>
        <v>86.666666666666671</v>
      </c>
      <c r="AB40" s="29">
        <v>172</v>
      </c>
      <c r="AC40" s="29">
        <v>84</v>
      </c>
      <c r="AD40" s="28">
        <f t="shared" si="8"/>
        <v>48.837209302325583</v>
      </c>
      <c r="AE40" s="28">
        <f t="shared" si="9"/>
        <v>92.307692307692307</v>
      </c>
      <c r="AF40" s="29">
        <v>118</v>
      </c>
      <c r="AG40" s="29">
        <v>31</v>
      </c>
      <c r="AH40" s="28">
        <f t="shared" si="12"/>
        <v>26.271186440677965</v>
      </c>
      <c r="AI40" s="28">
        <f t="shared" si="11"/>
        <v>36.904761904761905</v>
      </c>
      <c r="AJ40" s="30"/>
      <c r="AK40" s="31"/>
    </row>
    <row r="41" spans="1:37" s="2" customFormat="1" ht="90" customHeight="1" x14ac:dyDescent="0.3">
      <c r="A41" s="69"/>
      <c r="B41" s="69"/>
      <c r="C41" s="11" t="s">
        <v>36</v>
      </c>
      <c r="D41" s="107">
        <v>74102656507.5</v>
      </c>
      <c r="E41" s="108"/>
      <c r="F41" s="105">
        <v>94567491946</v>
      </c>
      <c r="G41" s="106"/>
      <c r="H41" s="32">
        <v>94567491946</v>
      </c>
      <c r="I41" s="32">
        <v>91911437002</v>
      </c>
      <c r="J41" s="28">
        <f t="shared" si="0"/>
        <v>97.191365775549315</v>
      </c>
      <c r="K41" s="32">
        <v>94567491946</v>
      </c>
      <c r="L41" s="32">
        <v>90207233738</v>
      </c>
      <c r="M41" s="28">
        <f t="shared" si="1"/>
        <v>95.389263140773792</v>
      </c>
      <c r="N41" s="28">
        <f t="shared" si="2"/>
        <v>98.145820237841662</v>
      </c>
      <c r="O41" s="32">
        <v>94567491946</v>
      </c>
      <c r="P41" s="107">
        <v>87957073083</v>
      </c>
      <c r="Q41" s="108"/>
      <c r="R41" s="28">
        <f t="shared" si="3"/>
        <v>93.009840139596079</v>
      </c>
      <c r="S41" s="28">
        <f t="shared" si="4"/>
        <v>97.505565172815935</v>
      </c>
      <c r="T41" s="32">
        <v>92487086373</v>
      </c>
      <c r="U41" s="32">
        <v>78590944308</v>
      </c>
      <c r="V41" s="28">
        <f t="shared" si="5"/>
        <v>84.975046128108175</v>
      </c>
      <c r="W41" s="28">
        <f>U41*100/P41</f>
        <v>89.351477434723492</v>
      </c>
      <c r="X41" s="32">
        <v>90365846645</v>
      </c>
      <c r="Y41" s="32">
        <v>67557513371</v>
      </c>
      <c r="Z41" s="28">
        <f t="shared" si="6"/>
        <v>74.760007103566494</v>
      </c>
      <c r="AA41" s="28">
        <f t="shared" si="7"/>
        <v>85.960938586308757</v>
      </c>
      <c r="AB41" s="32">
        <v>88681800941</v>
      </c>
      <c r="AC41" s="32">
        <v>53621603475</v>
      </c>
      <c r="AD41" s="28">
        <f t="shared" si="8"/>
        <v>60.465172003751313</v>
      </c>
      <c r="AE41" s="28">
        <f t="shared" si="9"/>
        <v>79.37178383184515</v>
      </c>
      <c r="AF41" s="32">
        <v>16278493317</v>
      </c>
      <c r="AG41" s="32">
        <v>1682011690</v>
      </c>
      <c r="AH41" s="28">
        <f t="shared" si="12"/>
        <v>10.332723411468535</v>
      </c>
      <c r="AI41" s="28">
        <f t="shared" si="11"/>
        <v>3.1368172173072075</v>
      </c>
      <c r="AJ41" s="30"/>
      <c r="AK41" s="31"/>
    </row>
    <row r="42" spans="1:37" s="2" customFormat="1" ht="30.75" customHeight="1" x14ac:dyDescent="0.3">
      <c r="A42" s="102">
        <v>4</v>
      </c>
      <c r="B42" s="102" t="s">
        <v>0</v>
      </c>
      <c r="C42" s="11" t="s">
        <v>63</v>
      </c>
      <c r="D42" s="10">
        <v>253</v>
      </c>
      <c r="E42" s="10">
        <v>253</v>
      </c>
      <c r="F42" s="27">
        <v>180</v>
      </c>
      <c r="G42" s="27">
        <v>164</v>
      </c>
      <c r="H42" s="10">
        <v>164</v>
      </c>
      <c r="I42" s="10">
        <v>153</v>
      </c>
      <c r="J42" s="28">
        <f t="shared" si="0"/>
        <v>93.292682926829272</v>
      </c>
      <c r="K42" s="10">
        <v>164</v>
      </c>
      <c r="L42" s="10">
        <v>151</v>
      </c>
      <c r="M42" s="28">
        <f t="shared" si="1"/>
        <v>92.073170731707322</v>
      </c>
      <c r="N42" s="28">
        <f t="shared" si="2"/>
        <v>98.692810457516345</v>
      </c>
      <c r="O42" s="10">
        <v>164</v>
      </c>
      <c r="P42" s="10">
        <v>149</v>
      </c>
      <c r="Q42" s="10">
        <v>164</v>
      </c>
      <c r="R42" s="28">
        <f t="shared" si="3"/>
        <v>90.853658536585371</v>
      </c>
      <c r="S42" s="28">
        <f t="shared" si="4"/>
        <v>98.675496688741717</v>
      </c>
      <c r="T42" s="29">
        <v>179</v>
      </c>
      <c r="U42" s="29">
        <v>125</v>
      </c>
      <c r="V42" s="28">
        <f t="shared" si="5"/>
        <v>69.832402234636874</v>
      </c>
      <c r="W42" s="28">
        <f>U42*100/Q42</f>
        <v>76.219512195121951</v>
      </c>
      <c r="X42" s="29">
        <v>173</v>
      </c>
      <c r="Y42" s="29">
        <v>119</v>
      </c>
      <c r="Z42" s="28">
        <f t="shared" si="6"/>
        <v>68.786127167630056</v>
      </c>
      <c r="AA42" s="28">
        <f t="shared" si="7"/>
        <v>95.2</v>
      </c>
      <c r="AB42" s="29">
        <v>167</v>
      </c>
      <c r="AC42" s="29">
        <v>113</v>
      </c>
      <c r="AD42" s="28">
        <f t="shared" si="8"/>
        <v>67.664670658682638</v>
      </c>
      <c r="AE42" s="28">
        <f t="shared" si="9"/>
        <v>94.957983193277315</v>
      </c>
      <c r="AF42" s="29">
        <v>73</v>
      </c>
      <c r="AG42" s="29">
        <v>30</v>
      </c>
      <c r="AH42" s="28">
        <f t="shared" si="12"/>
        <v>41.095890410958901</v>
      </c>
      <c r="AI42" s="28">
        <f t="shared" si="11"/>
        <v>26.548672566371682</v>
      </c>
      <c r="AJ42" s="30"/>
      <c r="AK42" s="31"/>
    </row>
    <row r="43" spans="1:37" s="2" customFormat="1" ht="90" customHeight="1" x14ac:dyDescent="0.3">
      <c r="A43" s="69"/>
      <c r="B43" s="69"/>
      <c r="C43" s="11" t="s">
        <v>36</v>
      </c>
      <c r="D43" s="107">
        <v>25946368935.200005</v>
      </c>
      <c r="E43" s="108"/>
      <c r="F43" s="105">
        <v>22428729702.400002</v>
      </c>
      <c r="G43" s="106"/>
      <c r="H43" s="32">
        <v>22428729702.400002</v>
      </c>
      <c r="I43" s="32">
        <v>21390634278.400002</v>
      </c>
      <c r="J43" s="28">
        <f t="shared" si="0"/>
        <v>95.371581726766649</v>
      </c>
      <c r="K43" s="32">
        <v>22428729702.400002</v>
      </c>
      <c r="L43" s="32">
        <v>21211206478.400002</v>
      </c>
      <c r="M43" s="28">
        <f t="shared" si="1"/>
        <v>94.571590811628909</v>
      </c>
      <c r="N43" s="28">
        <f t="shared" si="2"/>
        <v>99.161185228709257</v>
      </c>
      <c r="O43" s="32">
        <v>22428729702.400002</v>
      </c>
      <c r="P43" s="107">
        <v>20971206478.400002</v>
      </c>
      <c r="Q43" s="108"/>
      <c r="R43" s="28">
        <f t="shared" si="3"/>
        <v>93.501534668528123</v>
      </c>
      <c r="S43" s="28">
        <f t="shared" si="4"/>
        <v>98.868522635690724</v>
      </c>
      <c r="T43" s="32">
        <v>22408729702.400002</v>
      </c>
      <c r="U43" s="32">
        <v>15338879705</v>
      </c>
      <c r="V43" s="28">
        <f t="shared" si="5"/>
        <v>68.450465103147664</v>
      </c>
      <c r="W43" s="28">
        <f>U43*100/P43</f>
        <v>73.142571557810911</v>
      </c>
      <c r="X43" s="32">
        <v>20592307574.400002</v>
      </c>
      <c r="Y43" s="32">
        <v>12853791641</v>
      </c>
      <c r="Z43" s="28">
        <f t="shared" si="6"/>
        <v>62.420355730212627</v>
      </c>
      <c r="AA43" s="28">
        <f t="shared" si="7"/>
        <v>83.798764239673005</v>
      </c>
      <c r="AB43" s="32">
        <v>20046340112.400002</v>
      </c>
      <c r="AC43" s="32">
        <v>12211141641</v>
      </c>
      <c r="AD43" s="28">
        <f t="shared" si="8"/>
        <v>60.914568806734913</v>
      </c>
      <c r="AE43" s="28">
        <f t="shared" si="9"/>
        <v>95.00030794065367</v>
      </c>
      <c r="AF43" s="32">
        <v>6567936582.3999996</v>
      </c>
      <c r="AG43" s="32">
        <v>3662142108</v>
      </c>
      <c r="AH43" s="28">
        <f t="shared" si="12"/>
        <v>55.757878628325777</v>
      </c>
      <c r="AI43" s="28">
        <f t="shared" si="11"/>
        <v>29.990169761883937</v>
      </c>
      <c r="AJ43" s="30"/>
      <c r="AK43" s="31"/>
    </row>
    <row r="44" spans="1:37" s="2" customFormat="1" ht="30.75" customHeight="1" x14ac:dyDescent="0.3">
      <c r="A44" s="102">
        <v>5</v>
      </c>
      <c r="B44" s="102" t="s">
        <v>1</v>
      </c>
      <c r="C44" s="11" t="s">
        <v>63</v>
      </c>
      <c r="D44" s="10">
        <v>82</v>
      </c>
      <c r="E44" s="10">
        <v>82</v>
      </c>
      <c r="F44" s="27">
        <v>48</v>
      </c>
      <c r="G44" s="27">
        <v>43</v>
      </c>
      <c r="H44" s="10">
        <v>43</v>
      </c>
      <c r="I44" s="10">
        <v>42</v>
      </c>
      <c r="J44" s="28">
        <f t="shared" si="0"/>
        <v>97.674418604651166</v>
      </c>
      <c r="K44" s="10">
        <v>43</v>
      </c>
      <c r="L44" s="10">
        <v>41</v>
      </c>
      <c r="M44" s="28">
        <f t="shared" si="1"/>
        <v>95.348837209302332</v>
      </c>
      <c r="N44" s="28">
        <f t="shared" si="2"/>
        <v>97.61904761904762</v>
      </c>
      <c r="O44" s="10">
        <v>43</v>
      </c>
      <c r="P44" s="10">
        <v>37</v>
      </c>
      <c r="Q44" s="10">
        <v>41</v>
      </c>
      <c r="R44" s="28">
        <f t="shared" si="3"/>
        <v>86.04651162790698</v>
      </c>
      <c r="S44" s="28">
        <f t="shared" si="4"/>
        <v>90.243902439024396</v>
      </c>
      <c r="T44" s="29">
        <v>47</v>
      </c>
      <c r="U44" s="29">
        <v>39</v>
      </c>
      <c r="V44" s="28">
        <f t="shared" si="5"/>
        <v>82.978723404255319</v>
      </c>
      <c r="W44" s="28">
        <f>U44*100/Q44</f>
        <v>95.121951219512198</v>
      </c>
      <c r="X44" s="29">
        <v>45</v>
      </c>
      <c r="Y44" s="29">
        <v>38</v>
      </c>
      <c r="Z44" s="28">
        <f t="shared" si="6"/>
        <v>84.444444444444443</v>
      </c>
      <c r="AA44" s="28">
        <f t="shared" si="7"/>
        <v>97.435897435897431</v>
      </c>
      <c r="AB44" s="29">
        <v>44</v>
      </c>
      <c r="AC44" s="29">
        <v>38</v>
      </c>
      <c r="AD44" s="28">
        <f t="shared" si="8"/>
        <v>86.36363636363636</v>
      </c>
      <c r="AE44" s="28">
        <f t="shared" si="9"/>
        <v>100</v>
      </c>
      <c r="AF44" s="29">
        <v>34</v>
      </c>
      <c r="AG44" s="29">
        <v>23</v>
      </c>
      <c r="AH44" s="28">
        <f t="shared" si="12"/>
        <v>67.647058823529406</v>
      </c>
      <c r="AI44" s="28">
        <f t="shared" si="11"/>
        <v>60.526315789473685</v>
      </c>
      <c r="AJ44" s="30"/>
      <c r="AK44" s="31"/>
    </row>
    <row r="45" spans="1:37" s="2" customFormat="1" ht="90" customHeight="1" x14ac:dyDescent="0.3">
      <c r="A45" s="69"/>
      <c r="B45" s="69"/>
      <c r="C45" s="11" t="s">
        <v>36</v>
      </c>
      <c r="D45" s="107">
        <v>1704437471</v>
      </c>
      <c r="E45" s="108"/>
      <c r="F45" s="105">
        <v>9321105773</v>
      </c>
      <c r="G45" s="106"/>
      <c r="H45" s="32">
        <v>9321105773</v>
      </c>
      <c r="I45" s="32">
        <v>8433218757</v>
      </c>
      <c r="J45" s="28">
        <f t="shared" si="0"/>
        <v>90.474445440026017</v>
      </c>
      <c r="K45" s="32">
        <v>9321105773</v>
      </c>
      <c r="L45" s="32">
        <v>8383218757</v>
      </c>
      <c r="M45" s="28">
        <f t="shared" si="1"/>
        <v>89.93802839662294</v>
      </c>
      <c r="N45" s="28">
        <f t="shared" si="2"/>
        <v>99.407106569380787</v>
      </c>
      <c r="O45" s="32">
        <v>9321105773</v>
      </c>
      <c r="P45" s="107">
        <v>1076885248</v>
      </c>
      <c r="Q45" s="108"/>
      <c r="R45" s="28">
        <f t="shared" si="3"/>
        <v>11.553192016330957</v>
      </c>
      <c r="S45" s="28">
        <f t="shared" si="4"/>
        <v>12.845725242476814</v>
      </c>
      <c r="T45" s="32">
        <v>9304105773</v>
      </c>
      <c r="U45" s="32">
        <v>967265248</v>
      </c>
      <c r="V45" s="28">
        <f t="shared" si="5"/>
        <v>10.3961119058529</v>
      </c>
      <c r="W45" s="28">
        <f>U45*100/P45</f>
        <v>89.820642431160877</v>
      </c>
      <c r="X45" s="32">
        <v>9271624915</v>
      </c>
      <c r="Y45" s="32">
        <v>950265248</v>
      </c>
      <c r="Z45" s="28">
        <f t="shared" si="6"/>
        <v>10.249176996608474</v>
      </c>
      <c r="AA45" s="28">
        <f t="shared" si="7"/>
        <v>98.242467613185667</v>
      </c>
      <c r="AB45" s="32">
        <v>9177004915</v>
      </c>
      <c r="AC45" s="32">
        <v>950265248</v>
      </c>
      <c r="AD45" s="28">
        <f t="shared" si="8"/>
        <v>10.354851684200062</v>
      </c>
      <c r="AE45" s="28">
        <f t="shared" si="9"/>
        <v>100</v>
      </c>
      <c r="AF45" s="32">
        <v>8880267652</v>
      </c>
      <c r="AG45" s="32">
        <v>499467413</v>
      </c>
      <c r="AH45" s="28">
        <f t="shared" si="12"/>
        <v>5.6244635023755247</v>
      </c>
      <c r="AI45" s="28">
        <f t="shared" si="11"/>
        <v>52.560841728266588</v>
      </c>
      <c r="AJ45" s="30"/>
      <c r="AK45" s="31"/>
    </row>
    <row r="46" spans="1:37" s="2" customFormat="1" ht="30.75" customHeight="1" x14ac:dyDescent="0.3">
      <c r="A46" s="102">
        <v>6</v>
      </c>
      <c r="B46" s="102" t="s">
        <v>3</v>
      </c>
      <c r="C46" s="11" t="s">
        <v>63</v>
      </c>
      <c r="D46" s="10">
        <v>24</v>
      </c>
      <c r="E46" s="10">
        <v>24</v>
      </c>
      <c r="F46" s="27">
        <v>26</v>
      </c>
      <c r="G46" s="27">
        <v>20</v>
      </c>
      <c r="H46" s="10">
        <v>20</v>
      </c>
      <c r="I46" s="10">
        <v>20</v>
      </c>
      <c r="J46" s="28">
        <f t="shared" si="0"/>
        <v>100</v>
      </c>
      <c r="K46" s="10">
        <v>20</v>
      </c>
      <c r="L46" s="10">
        <v>20</v>
      </c>
      <c r="M46" s="28">
        <f t="shared" si="1"/>
        <v>100</v>
      </c>
      <c r="N46" s="28">
        <f t="shared" si="2"/>
        <v>100</v>
      </c>
      <c r="O46" s="10">
        <v>20</v>
      </c>
      <c r="P46" s="10">
        <v>20</v>
      </c>
      <c r="Q46" s="10">
        <v>26</v>
      </c>
      <c r="R46" s="28">
        <f t="shared" si="3"/>
        <v>100</v>
      </c>
      <c r="S46" s="28">
        <f t="shared" si="4"/>
        <v>100</v>
      </c>
      <c r="T46" s="29">
        <v>25</v>
      </c>
      <c r="U46" s="29">
        <v>25</v>
      </c>
      <c r="V46" s="28">
        <f t="shared" si="5"/>
        <v>100</v>
      </c>
      <c r="W46" s="28">
        <f>U46*100/Q46</f>
        <v>96.15384615384616</v>
      </c>
      <c r="X46" s="29">
        <v>25</v>
      </c>
      <c r="Y46" s="29">
        <v>25</v>
      </c>
      <c r="Z46" s="28">
        <f t="shared" si="6"/>
        <v>100</v>
      </c>
      <c r="AA46" s="28">
        <f t="shared" si="7"/>
        <v>100</v>
      </c>
      <c r="AB46" s="29">
        <v>23</v>
      </c>
      <c r="AC46" s="29">
        <v>22</v>
      </c>
      <c r="AD46" s="28">
        <f t="shared" si="8"/>
        <v>95.652173913043484</v>
      </c>
      <c r="AE46" s="28">
        <f t="shared" si="9"/>
        <v>88</v>
      </c>
      <c r="AF46" s="29">
        <v>9</v>
      </c>
      <c r="AG46" s="29">
        <v>4</v>
      </c>
      <c r="AH46" s="28">
        <f t="shared" si="12"/>
        <v>44.444444444444443</v>
      </c>
      <c r="AI46" s="28">
        <f t="shared" si="11"/>
        <v>18.181818181818183</v>
      </c>
      <c r="AJ46" s="30"/>
      <c r="AK46" s="31"/>
    </row>
    <row r="47" spans="1:37" s="2" customFormat="1" ht="90" customHeight="1" x14ac:dyDescent="0.3">
      <c r="A47" s="69"/>
      <c r="B47" s="69"/>
      <c r="C47" s="11" t="s">
        <v>36</v>
      </c>
      <c r="D47" s="107">
        <v>81265337657.800003</v>
      </c>
      <c r="E47" s="108"/>
      <c r="F47" s="105">
        <v>9065365162</v>
      </c>
      <c r="G47" s="106"/>
      <c r="H47" s="32">
        <v>9065365162</v>
      </c>
      <c r="I47" s="32">
        <v>9065365162</v>
      </c>
      <c r="J47" s="28">
        <f t="shared" si="0"/>
        <v>100</v>
      </c>
      <c r="K47" s="32">
        <v>9065365162</v>
      </c>
      <c r="L47" s="32">
        <v>9065365162</v>
      </c>
      <c r="M47" s="28">
        <f t="shared" si="1"/>
        <v>100</v>
      </c>
      <c r="N47" s="28">
        <f t="shared" si="2"/>
        <v>100</v>
      </c>
      <c r="O47" s="32">
        <v>9065365162</v>
      </c>
      <c r="P47" s="107">
        <v>9065365162</v>
      </c>
      <c r="Q47" s="108"/>
      <c r="R47" s="28">
        <f t="shared" si="3"/>
        <v>100</v>
      </c>
      <c r="S47" s="28">
        <f t="shared" si="4"/>
        <v>100</v>
      </c>
      <c r="T47" s="32">
        <v>9047865162</v>
      </c>
      <c r="U47" s="32">
        <v>8950099306</v>
      </c>
      <c r="V47" s="28">
        <f t="shared" si="5"/>
        <v>98.919459405621936</v>
      </c>
      <c r="W47" s="28">
        <f>U47*100/P47</f>
        <v>98.72850289050497</v>
      </c>
      <c r="X47" s="32">
        <v>9047865162</v>
      </c>
      <c r="Y47" s="32">
        <v>8950099306</v>
      </c>
      <c r="Z47" s="28">
        <f t="shared" si="6"/>
        <v>98.919459405621936</v>
      </c>
      <c r="AA47" s="28">
        <f t="shared" si="7"/>
        <v>100</v>
      </c>
      <c r="AB47" s="32">
        <v>8316599306</v>
      </c>
      <c r="AC47" s="32">
        <v>8244099306</v>
      </c>
      <c r="AD47" s="28">
        <f t="shared" si="8"/>
        <v>99.128249452300835</v>
      </c>
      <c r="AE47" s="28">
        <f t="shared" si="9"/>
        <v>92.11181936800736</v>
      </c>
      <c r="AF47" s="32">
        <v>4377336610</v>
      </c>
      <c r="AG47" s="32">
        <v>3246017696</v>
      </c>
      <c r="AH47" s="28">
        <f t="shared" si="12"/>
        <v>74.155085276843721</v>
      </c>
      <c r="AI47" s="28">
        <f t="shared" si="11"/>
        <v>39.3738306092161</v>
      </c>
      <c r="AJ47" s="30"/>
      <c r="AK47" s="31"/>
    </row>
    <row r="48" spans="1:37" ht="21" customHeight="1" x14ac:dyDescent="0.3">
      <c r="A48" s="109" t="s">
        <v>78</v>
      </c>
      <c r="B48" s="110"/>
      <c r="C48" s="37" t="s">
        <v>63</v>
      </c>
      <c r="D48" s="33">
        <v>609</v>
      </c>
      <c r="E48" s="33">
        <v>589</v>
      </c>
      <c r="F48" s="33">
        <v>471</v>
      </c>
      <c r="G48" s="33">
        <v>388</v>
      </c>
      <c r="H48" s="33">
        <v>388</v>
      </c>
      <c r="I48" s="33">
        <v>365</v>
      </c>
      <c r="J48" s="34">
        <f t="shared" si="0"/>
        <v>94.072164948453604</v>
      </c>
      <c r="K48" s="33">
        <v>388</v>
      </c>
      <c r="L48" s="33">
        <v>359</v>
      </c>
      <c r="M48" s="34">
        <f t="shared" si="1"/>
        <v>92.525773195876283</v>
      </c>
      <c r="N48" s="34">
        <f t="shared" si="2"/>
        <v>98.356164383561648</v>
      </c>
      <c r="O48" s="33">
        <v>388</v>
      </c>
      <c r="P48" s="33">
        <v>337</v>
      </c>
      <c r="Q48" s="33">
        <v>406</v>
      </c>
      <c r="R48" s="34">
        <f t="shared" si="3"/>
        <v>86.855670103092777</v>
      </c>
      <c r="S48" s="34">
        <f t="shared" si="4"/>
        <v>93.871866295264624</v>
      </c>
      <c r="T48" s="35">
        <v>458</v>
      </c>
      <c r="U48" s="35">
        <v>312</v>
      </c>
      <c r="V48" s="34">
        <f t="shared" si="5"/>
        <v>68.122270742358083</v>
      </c>
      <c r="W48" s="34">
        <f>U48*100/Q48</f>
        <v>76.847290640394093</v>
      </c>
      <c r="X48" s="35">
        <v>440</v>
      </c>
      <c r="Y48" s="35">
        <v>291</v>
      </c>
      <c r="Z48" s="34">
        <f t="shared" si="6"/>
        <v>66.13636363636364</v>
      </c>
      <c r="AA48" s="34">
        <f t="shared" si="7"/>
        <v>93.269230769230774</v>
      </c>
      <c r="AB48" s="35">
        <v>423</v>
      </c>
      <c r="AC48" s="35">
        <v>275</v>
      </c>
      <c r="AD48" s="34">
        <f t="shared" si="8"/>
        <v>65.011820330969272</v>
      </c>
      <c r="AE48" s="34">
        <f t="shared" si="9"/>
        <v>94.501718213058425</v>
      </c>
      <c r="AF48" s="35">
        <v>239</v>
      </c>
      <c r="AG48" s="35">
        <v>89</v>
      </c>
      <c r="AH48" s="34">
        <f t="shared" si="12"/>
        <v>37.238493723849373</v>
      </c>
      <c r="AI48" s="34">
        <f t="shared" si="11"/>
        <v>32.363636363636367</v>
      </c>
    </row>
    <row r="49" spans="1:37" ht="90" customHeight="1" x14ac:dyDescent="0.3">
      <c r="A49" s="111"/>
      <c r="B49" s="112"/>
      <c r="C49" s="37" t="s">
        <v>36</v>
      </c>
      <c r="D49" s="117">
        <v>316386157208.5</v>
      </c>
      <c r="E49" s="118"/>
      <c r="F49" s="117">
        <v>184036170411.39999</v>
      </c>
      <c r="G49" s="118"/>
      <c r="H49" s="36">
        <v>184036170411.39999</v>
      </c>
      <c r="I49" s="36">
        <v>177960467488.39999</v>
      </c>
      <c r="J49" s="34">
        <f t="shared" si="0"/>
        <v>96.698636518344088</v>
      </c>
      <c r="K49" s="36">
        <v>184036170411.39999</v>
      </c>
      <c r="L49" s="36">
        <v>176026836424.39999</v>
      </c>
      <c r="M49" s="34">
        <f t="shared" si="1"/>
        <v>95.647956611411942</v>
      </c>
      <c r="N49" s="34">
        <f t="shared" si="2"/>
        <v>98.913449098392576</v>
      </c>
      <c r="O49" s="36">
        <v>184036170411.39999</v>
      </c>
      <c r="P49" s="117">
        <v>164810342260.39999</v>
      </c>
      <c r="Q49" s="118"/>
      <c r="R49" s="34">
        <f t="shared" si="3"/>
        <v>89.553233960464397</v>
      </c>
      <c r="S49" s="34">
        <f t="shared" si="4"/>
        <v>93.627963558376365</v>
      </c>
      <c r="T49" s="36">
        <v>180293314838.39999</v>
      </c>
      <c r="U49" s="36">
        <v>138751330856</v>
      </c>
      <c r="V49" s="34">
        <f t="shared" si="5"/>
        <v>76.958666482096248</v>
      </c>
      <c r="W49" s="34">
        <f>U49*100/P49</f>
        <v>84.188485354137057</v>
      </c>
      <c r="X49" s="36">
        <v>163685886585.39999</v>
      </c>
      <c r="Y49" s="36">
        <v>125215811855</v>
      </c>
      <c r="Z49" s="34">
        <f t="shared" si="6"/>
        <v>76.497622652195517</v>
      </c>
      <c r="AA49" s="34">
        <f t="shared" si="7"/>
        <v>90.244764560098133</v>
      </c>
      <c r="AB49" s="36">
        <v>160509987563.39999</v>
      </c>
      <c r="AC49" s="36">
        <v>109931251959</v>
      </c>
      <c r="AD49" s="34">
        <f t="shared" si="8"/>
        <v>68.488729971135385</v>
      </c>
      <c r="AE49" s="34">
        <f t="shared" si="9"/>
        <v>87.79342666906993</v>
      </c>
      <c r="AF49" s="36">
        <v>39562956461.400002</v>
      </c>
      <c r="AG49" s="36">
        <v>9297906207</v>
      </c>
      <c r="AH49" s="34">
        <f t="shared" si="12"/>
        <v>23.501545482506081</v>
      </c>
      <c r="AI49" s="34">
        <f t="shared" si="11"/>
        <v>8.4579280607736109</v>
      </c>
    </row>
    <row r="50" spans="1:37" ht="26.25" customHeight="1" x14ac:dyDescent="0.3">
      <c r="A50" s="99" t="s">
        <v>12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1"/>
    </row>
    <row r="51" spans="1:37" s="2" customFormat="1" ht="30.75" customHeight="1" x14ac:dyDescent="0.3">
      <c r="A51" s="102">
        <v>1</v>
      </c>
      <c r="B51" s="102" t="s">
        <v>7</v>
      </c>
      <c r="C51" s="11" t="s">
        <v>63</v>
      </c>
      <c r="D51" s="10">
        <v>1</v>
      </c>
      <c r="E51" s="10">
        <v>1</v>
      </c>
      <c r="F51" s="27" t="s">
        <v>5</v>
      </c>
      <c r="G51" s="27" t="s">
        <v>5</v>
      </c>
      <c r="H51" s="10" t="s">
        <v>5</v>
      </c>
      <c r="I51" s="10" t="s">
        <v>5</v>
      </c>
      <c r="J51" s="28" t="s">
        <v>5</v>
      </c>
      <c r="K51" s="10" t="s">
        <v>5</v>
      </c>
      <c r="L51" s="10" t="s">
        <v>5</v>
      </c>
      <c r="M51" s="28" t="s">
        <v>5</v>
      </c>
      <c r="N51" s="28" t="s">
        <v>5</v>
      </c>
      <c r="O51" s="10" t="s">
        <v>5</v>
      </c>
      <c r="P51" s="10" t="s">
        <v>5</v>
      </c>
      <c r="Q51" s="10" t="s">
        <v>5</v>
      </c>
      <c r="R51" s="28" t="s">
        <v>5</v>
      </c>
      <c r="S51" s="28" t="s">
        <v>5</v>
      </c>
      <c r="T51" s="29" t="s">
        <v>5</v>
      </c>
      <c r="U51" s="29" t="s">
        <v>5</v>
      </c>
      <c r="V51" s="28" t="s">
        <v>5</v>
      </c>
      <c r="W51" s="28" t="s">
        <v>5</v>
      </c>
      <c r="X51" s="29" t="s">
        <v>5</v>
      </c>
      <c r="Y51" s="29" t="s">
        <v>5</v>
      </c>
      <c r="Z51" s="28" t="s">
        <v>5</v>
      </c>
      <c r="AA51" s="28" t="s">
        <v>5</v>
      </c>
      <c r="AB51" s="29" t="s">
        <v>5</v>
      </c>
      <c r="AC51" s="29" t="s">
        <v>5</v>
      </c>
      <c r="AD51" s="28" t="s">
        <v>5</v>
      </c>
      <c r="AE51" s="28" t="s">
        <v>5</v>
      </c>
      <c r="AF51" s="29" t="s">
        <v>5</v>
      </c>
      <c r="AG51" s="29" t="s">
        <v>5</v>
      </c>
      <c r="AH51" s="28" t="s">
        <v>5</v>
      </c>
      <c r="AI51" s="28" t="s">
        <v>5</v>
      </c>
      <c r="AJ51" s="30"/>
      <c r="AK51" s="31"/>
    </row>
    <row r="52" spans="1:37" s="2" customFormat="1" ht="90" customHeight="1" x14ac:dyDescent="0.3">
      <c r="A52" s="69"/>
      <c r="B52" s="69"/>
      <c r="C52" s="11" t="s">
        <v>36</v>
      </c>
      <c r="D52" s="107">
        <v>100200000</v>
      </c>
      <c r="E52" s="108"/>
      <c r="F52" s="27" t="s">
        <v>5</v>
      </c>
      <c r="G52" s="27" t="s">
        <v>5</v>
      </c>
      <c r="H52" s="10" t="s">
        <v>5</v>
      </c>
      <c r="I52" s="10" t="s">
        <v>5</v>
      </c>
      <c r="J52" s="28" t="s">
        <v>5</v>
      </c>
      <c r="K52" s="10" t="s">
        <v>5</v>
      </c>
      <c r="L52" s="10" t="s">
        <v>5</v>
      </c>
      <c r="M52" s="28" t="s">
        <v>5</v>
      </c>
      <c r="N52" s="28" t="s">
        <v>5</v>
      </c>
      <c r="O52" s="10" t="s">
        <v>5</v>
      </c>
      <c r="P52" s="10" t="s">
        <v>5</v>
      </c>
      <c r="Q52" s="10" t="s">
        <v>5</v>
      </c>
      <c r="R52" s="28" t="s">
        <v>5</v>
      </c>
      <c r="S52" s="28" t="s">
        <v>5</v>
      </c>
      <c r="T52" s="29" t="s">
        <v>5</v>
      </c>
      <c r="U52" s="29" t="s">
        <v>5</v>
      </c>
      <c r="V52" s="28" t="s">
        <v>5</v>
      </c>
      <c r="W52" s="28" t="s">
        <v>5</v>
      </c>
      <c r="X52" s="29" t="s">
        <v>5</v>
      </c>
      <c r="Y52" s="29" t="s">
        <v>5</v>
      </c>
      <c r="Z52" s="28" t="s">
        <v>5</v>
      </c>
      <c r="AA52" s="28" t="s">
        <v>5</v>
      </c>
      <c r="AB52" s="29" t="s">
        <v>5</v>
      </c>
      <c r="AC52" s="29" t="s">
        <v>5</v>
      </c>
      <c r="AD52" s="28" t="s">
        <v>5</v>
      </c>
      <c r="AE52" s="28" t="s">
        <v>5</v>
      </c>
      <c r="AF52" s="29" t="s">
        <v>5</v>
      </c>
      <c r="AG52" s="29" t="s">
        <v>5</v>
      </c>
      <c r="AH52" s="28" t="s">
        <v>5</v>
      </c>
      <c r="AI52" s="28" t="s">
        <v>5</v>
      </c>
      <c r="AJ52" s="30"/>
      <c r="AK52" s="31"/>
    </row>
    <row r="53" spans="1:37" s="2" customFormat="1" ht="30.75" customHeight="1" x14ac:dyDescent="0.3">
      <c r="A53" s="102">
        <v>2</v>
      </c>
      <c r="B53" s="102" t="s">
        <v>4</v>
      </c>
      <c r="C53" s="11" t="s">
        <v>63</v>
      </c>
      <c r="D53" s="10">
        <v>2</v>
      </c>
      <c r="E53" s="10">
        <v>2</v>
      </c>
      <c r="F53" s="27" t="s">
        <v>5</v>
      </c>
      <c r="G53" s="27" t="s">
        <v>5</v>
      </c>
      <c r="H53" s="10" t="s">
        <v>5</v>
      </c>
      <c r="I53" s="10" t="s">
        <v>5</v>
      </c>
      <c r="J53" s="28" t="s">
        <v>5</v>
      </c>
      <c r="K53" s="10" t="s">
        <v>5</v>
      </c>
      <c r="L53" s="10" t="s">
        <v>5</v>
      </c>
      <c r="M53" s="28" t="s">
        <v>5</v>
      </c>
      <c r="N53" s="28" t="s">
        <v>5</v>
      </c>
      <c r="O53" s="10" t="s">
        <v>5</v>
      </c>
      <c r="P53" s="10" t="s">
        <v>5</v>
      </c>
      <c r="Q53" s="10" t="s">
        <v>5</v>
      </c>
      <c r="R53" s="28" t="s">
        <v>5</v>
      </c>
      <c r="S53" s="28" t="s">
        <v>5</v>
      </c>
      <c r="T53" s="29" t="s">
        <v>5</v>
      </c>
      <c r="U53" s="29" t="s">
        <v>5</v>
      </c>
      <c r="V53" s="28" t="s">
        <v>5</v>
      </c>
      <c r="W53" s="28" t="s">
        <v>5</v>
      </c>
      <c r="X53" s="29" t="s">
        <v>5</v>
      </c>
      <c r="Y53" s="29" t="s">
        <v>5</v>
      </c>
      <c r="Z53" s="28" t="s">
        <v>5</v>
      </c>
      <c r="AA53" s="28" t="s">
        <v>5</v>
      </c>
      <c r="AB53" s="29" t="s">
        <v>5</v>
      </c>
      <c r="AC53" s="29" t="s">
        <v>5</v>
      </c>
      <c r="AD53" s="28" t="s">
        <v>5</v>
      </c>
      <c r="AE53" s="28" t="s">
        <v>5</v>
      </c>
      <c r="AF53" s="29" t="s">
        <v>5</v>
      </c>
      <c r="AG53" s="29" t="s">
        <v>5</v>
      </c>
      <c r="AH53" s="28" t="s">
        <v>5</v>
      </c>
      <c r="AI53" s="28" t="s">
        <v>5</v>
      </c>
      <c r="AJ53" s="30"/>
      <c r="AK53" s="31"/>
    </row>
    <row r="54" spans="1:37" s="2" customFormat="1" ht="90" customHeight="1" x14ac:dyDescent="0.3">
      <c r="A54" s="69"/>
      <c r="B54" s="69"/>
      <c r="C54" s="11" t="s">
        <v>36</v>
      </c>
      <c r="D54" s="107">
        <v>953636352</v>
      </c>
      <c r="E54" s="108"/>
      <c r="F54" s="27" t="s">
        <v>5</v>
      </c>
      <c r="G54" s="27" t="s">
        <v>5</v>
      </c>
      <c r="H54" s="10" t="s">
        <v>5</v>
      </c>
      <c r="I54" s="10" t="s">
        <v>5</v>
      </c>
      <c r="J54" s="28" t="s">
        <v>5</v>
      </c>
      <c r="K54" s="10" t="s">
        <v>5</v>
      </c>
      <c r="L54" s="10" t="s">
        <v>5</v>
      </c>
      <c r="M54" s="28" t="s">
        <v>5</v>
      </c>
      <c r="N54" s="28" t="s">
        <v>5</v>
      </c>
      <c r="O54" s="10" t="s">
        <v>5</v>
      </c>
      <c r="P54" s="10" t="s">
        <v>5</v>
      </c>
      <c r="Q54" s="10" t="s">
        <v>5</v>
      </c>
      <c r="R54" s="28" t="s">
        <v>5</v>
      </c>
      <c r="S54" s="28" t="s">
        <v>5</v>
      </c>
      <c r="T54" s="29" t="s">
        <v>5</v>
      </c>
      <c r="U54" s="29" t="s">
        <v>5</v>
      </c>
      <c r="V54" s="28" t="s">
        <v>5</v>
      </c>
      <c r="W54" s="28" t="s">
        <v>5</v>
      </c>
      <c r="X54" s="29" t="s">
        <v>5</v>
      </c>
      <c r="Y54" s="29" t="s">
        <v>5</v>
      </c>
      <c r="Z54" s="28" t="s">
        <v>5</v>
      </c>
      <c r="AA54" s="28" t="s">
        <v>5</v>
      </c>
      <c r="AB54" s="29" t="s">
        <v>5</v>
      </c>
      <c r="AC54" s="29" t="s">
        <v>5</v>
      </c>
      <c r="AD54" s="28" t="s">
        <v>5</v>
      </c>
      <c r="AE54" s="28" t="s">
        <v>5</v>
      </c>
      <c r="AF54" s="29" t="s">
        <v>5</v>
      </c>
      <c r="AG54" s="29" t="s">
        <v>5</v>
      </c>
      <c r="AH54" s="28" t="s">
        <v>5</v>
      </c>
      <c r="AI54" s="28" t="s">
        <v>5</v>
      </c>
      <c r="AJ54" s="30"/>
      <c r="AK54" s="31"/>
    </row>
    <row r="55" spans="1:37" s="2" customFormat="1" ht="30.75" customHeight="1" x14ac:dyDescent="0.3">
      <c r="A55" s="102">
        <v>3</v>
      </c>
      <c r="B55" s="102" t="s">
        <v>2</v>
      </c>
      <c r="C55" s="11" t="s">
        <v>63</v>
      </c>
      <c r="D55" s="10">
        <v>4673</v>
      </c>
      <c r="E55" s="10">
        <v>3285</v>
      </c>
      <c r="F55" s="27">
        <v>4550</v>
      </c>
      <c r="G55" s="27">
        <v>3423</v>
      </c>
      <c r="H55" s="10">
        <v>3423</v>
      </c>
      <c r="I55" s="10">
        <v>3365</v>
      </c>
      <c r="J55" s="28">
        <f t="shared" ref="J55:J66" si="13">I55*100/H55</f>
        <v>98.30557990067193</v>
      </c>
      <c r="K55" s="10">
        <v>3423</v>
      </c>
      <c r="L55" s="10">
        <v>3361</v>
      </c>
      <c r="M55" s="28">
        <f t="shared" ref="M55:M66" si="14">L55*100/K55</f>
        <v>98.188723342097575</v>
      </c>
      <c r="N55" s="28">
        <f t="shared" ref="N55:N66" si="15">L55*100/I55</f>
        <v>99.881129271916791</v>
      </c>
      <c r="O55" s="10">
        <v>3423</v>
      </c>
      <c r="P55" s="10">
        <v>3353</v>
      </c>
      <c r="Q55" s="10">
        <v>4464</v>
      </c>
      <c r="R55" s="28">
        <f t="shared" ref="R55:R66" si="16">P55*100/O55</f>
        <v>97.955010224948879</v>
      </c>
      <c r="S55" s="28">
        <f t="shared" ref="S55:S66" si="17">P55*100/L55</f>
        <v>99.761975602499263</v>
      </c>
      <c r="T55" s="29">
        <v>4550</v>
      </c>
      <c r="U55" s="29">
        <v>4430</v>
      </c>
      <c r="V55" s="28">
        <f t="shared" ref="V55:V66" si="18">U55*100/T55</f>
        <v>97.362637362637358</v>
      </c>
      <c r="W55" s="28">
        <f>U55*100/Q55</f>
        <v>99.238351254480293</v>
      </c>
      <c r="X55" s="29">
        <v>4549</v>
      </c>
      <c r="Y55" s="29">
        <v>4339</v>
      </c>
      <c r="Z55" s="28">
        <f t="shared" ref="Z55:Z66" si="19">Y55*100/X55</f>
        <v>95.383600791382719</v>
      </c>
      <c r="AA55" s="28">
        <f t="shared" ref="AA55:AA66" si="20">Y55*100/U55</f>
        <v>97.945823927765232</v>
      </c>
      <c r="AB55" s="29">
        <v>4549</v>
      </c>
      <c r="AC55" s="29">
        <v>4292</v>
      </c>
      <c r="AD55" s="28">
        <f t="shared" ref="AD55:AD66" si="21">AC55*100/AB55</f>
        <v>94.350406682787423</v>
      </c>
      <c r="AE55" s="28">
        <f t="shared" ref="AE55:AE66" si="22">AC55*100/Y55</f>
        <v>98.916801106245686</v>
      </c>
      <c r="AF55" s="29">
        <v>4310</v>
      </c>
      <c r="AG55" s="29">
        <v>3374</v>
      </c>
      <c r="AH55" s="28">
        <f t="shared" ref="AH55:AH66" si="23">AG55*100/AF55</f>
        <v>78.283062645011597</v>
      </c>
      <c r="AI55" s="28">
        <f t="shared" ref="AI55:AI66" si="24">AG55*100/AC55</f>
        <v>78.61136999068033</v>
      </c>
      <c r="AJ55" s="30"/>
      <c r="AK55" s="31"/>
    </row>
    <row r="56" spans="1:37" s="2" customFormat="1" ht="90" customHeight="1" x14ac:dyDescent="0.3">
      <c r="A56" s="69"/>
      <c r="B56" s="69"/>
      <c r="C56" s="11" t="s">
        <v>36</v>
      </c>
      <c r="D56" s="107">
        <v>185299021504</v>
      </c>
      <c r="E56" s="108"/>
      <c r="F56" s="105">
        <v>196642283552</v>
      </c>
      <c r="G56" s="106"/>
      <c r="H56" s="32">
        <v>196642283552</v>
      </c>
      <c r="I56" s="32">
        <v>159793158029</v>
      </c>
      <c r="J56" s="28">
        <f t="shared" si="13"/>
        <v>81.260833195493461</v>
      </c>
      <c r="K56" s="32">
        <v>196642283552</v>
      </c>
      <c r="L56" s="32">
        <v>159656158029</v>
      </c>
      <c r="M56" s="28">
        <f t="shared" si="14"/>
        <v>81.19116354076543</v>
      </c>
      <c r="N56" s="28">
        <f t="shared" si="15"/>
        <v>99.91426416394178</v>
      </c>
      <c r="O56" s="32">
        <v>196642283552</v>
      </c>
      <c r="P56" s="107">
        <v>159306795029</v>
      </c>
      <c r="Q56" s="108"/>
      <c r="R56" s="28">
        <f t="shared" si="16"/>
        <v>81.013499310219814</v>
      </c>
      <c r="S56" s="28">
        <f t="shared" si="17"/>
        <v>99.781177873554654</v>
      </c>
      <c r="T56" s="32">
        <v>196642283552</v>
      </c>
      <c r="U56" s="32">
        <v>157026401970</v>
      </c>
      <c r="V56" s="28">
        <f t="shared" si="18"/>
        <v>79.853833638214439</v>
      </c>
      <c r="W56" s="28">
        <f>U56*100/P56</f>
        <v>98.568552547564039</v>
      </c>
      <c r="X56" s="32">
        <v>196442283552</v>
      </c>
      <c r="Y56" s="32">
        <v>136537492079</v>
      </c>
      <c r="Z56" s="28">
        <f t="shared" si="19"/>
        <v>69.505144009821763</v>
      </c>
      <c r="AA56" s="28">
        <f t="shared" si="20"/>
        <v>86.951933156492743</v>
      </c>
      <c r="AB56" s="32">
        <v>196442283552</v>
      </c>
      <c r="AC56" s="32">
        <v>133096501525</v>
      </c>
      <c r="AD56" s="28">
        <f t="shared" si="21"/>
        <v>67.753489278578954</v>
      </c>
      <c r="AE56" s="28">
        <f t="shared" si="22"/>
        <v>97.479820010163166</v>
      </c>
      <c r="AF56" s="32">
        <v>163514718175</v>
      </c>
      <c r="AG56" s="32">
        <v>83273297882</v>
      </c>
      <c r="AH56" s="28">
        <f t="shared" si="23"/>
        <v>50.927096234161368</v>
      </c>
      <c r="AI56" s="28">
        <f t="shared" si="24"/>
        <v>62.566105741223012</v>
      </c>
      <c r="AJ56" s="30"/>
      <c r="AK56" s="31"/>
    </row>
    <row r="57" spans="1:37" s="2" customFormat="1" ht="30.75" customHeight="1" x14ac:dyDescent="0.3">
      <c r="A57" s="102">
        <v>4</v>
      </c>
      <c r="B57" s="102" t="s">
        <v>0</v>
      </c>
      <c r="C57" s="11" t="s">
        <v>63</v>
      </c>
      <c r="D57" s="10">
        <v>118</v>
      </c>
      <c r="E57" s="10">
        <v>116</v>
      </c>
      <c r="F57" s="27">
        <v>91</v>
      </c>
      <c r="G57" s="27">
        <v>81</v>
      </c>
      <c r="H57" s="10">
        <v>81</v>
      </c>
      <c r="I57" s="10">
        <v>76</v>
      </c>
      <c r="J57" s="28">
        <f t="shared" si="13"/>
        <v>93.827160493827165</v>
      </c>
      <c r="K57" s="10">
        <v>81</v>
      </c>
      <c r="L57" s="10">
        <v>75</v>
      </c>
      <c r="M57" s="28">
        <f t="shared" si="14"/>
        <v>92.592592592592595</v>
      </c>
      <c r="N57" s="28">
        <f t="shared" si="15"/>
        <v>98.684210526315795</v>
      </c>
      <c r="O57" s="10">
        <v>81</v>
      </c>
      <c r="P57" s="10">
        <v>73</v>
      </c>
      <c r="Q57" s="10">
        <v>83</v>
      </c>
      <c r="R57" s="28">
        <f t="shared" si="16"/>
        <v>90.123456790123456</v>
      </c>
      <c r="S57" s="28">
        <f t="shared" si="17"/>
        <v>97.333333333333329</v>
      </c>
      <c r="T57" s="29">
        <v>91</v>
      </c>
      <c r="U57" s="29">
        <v>81</v>
      </c>
      <c r="V57" s="28">
        <f t="shared" si="18"/>
        <v>89.010989010989007</v>
      </c>
      <c r="W57" s="28">
        <f>U57*100/Q57</f>
        <v>97.590361445783131</v>
      </c>
      <c r="X57" s="29">
        <v>91</v>
      </c>
      <c r="Y57" s="29">
        <v>57</v>
      </c>
      <c r="Z57" s="28">
        <f t="shared" si="19"/>
        <v>62.637362637362635</v>
      </c>
      <c r="AA57" s="28">
        <f t="shared" si="20"/>
        <v>70.370370370370367</v>
      </c>
      <c r="AB57" s="29">
        <v>91</v>
      </c>
      <c r="AC57" s="29">
        <v>50</v>
      </c>
      <c r="AD57" s="28">
        <f t="shared" si="21"/>
        <v>54.945054945054942</v>
      </c>
      <c r="AE57" s="28">
        <f t="shared" si="22"/>
        <v>87.719298245614041</v>
      </c>
      <c r="AF57" s="29">
        <v>63</v>
      </c>
      <c r="AG57" s="29">
        <v>19</v>
      </c>
      <c r="AH57" s="28">
        <f t="shared" si="23"/>
        <v>30.158730158730158</v>
      </c>
      <c r="AI57" s="28">
        <f t="shared" si="24"/>
        <v>38</v>
      </c>
      <c r="AJ57" s="30"/>
      <c r="AK57" s="31"/>
    </row>
    <row r="58" spans="1:37" s="2" customFormat="1" ht="90" customHeight="1" x14ac:dyDescent="0.3">
      <c r="A58" s="69"/>
      <c r="B58" s="69"/>
      <c r="C58" s="11" t="s">
        <v>36</v>
      </c>
      <c r="D58" s="107">
        <v>14396240546</v>
      </c>
      <c r="E58" s="108"/>
      <c r="F58" s="105">
        <v>8633208556</v>
      </c>
      <c r="G58" s="106"/>
      <c r="H58" s="32">
        <v>8633208556</v>
      </c>
      <c r="I58" s="32">
        <v>8373608556</v>
      </c>
      <c r="J58" s="28">
        <f t="shared" si="13"/>
        <v>96.993006733057783</v>
      </c>
      <c r="K58" s="32">
        <v>8633208556</v>
      </c>
      <c r="L58" s="32">
        <v>8323608556</v>
      </c>
      <c r="M58" s="28">
        <f t="shared" si="14"/>
        <v>96.413847783338554</v>
      </c>
      <c r="N58" s="28">
        <f t="shared" si="15"/>
        <v>99.402885868552175</v>
      </c>
      <c r="O58" s="32">
        <v>8633208556</v>
      </c>
      <c r="P58" s="107">
        <v>6296574556</v>
      </c>
      <c r="Q58" s="108"/>
      <c r="R58" s="28">
        <f t="shared" si="16"/>
        <v>72.934350133635292</v>
      </c>
      <c r="S58" s="28">
        <f t="shared" si="17"/>
        <v>75.647172901483572</v>
      </c>
      <c r="T58" s="32">
        <v>8633208556</v>
      </c>
      <c r="U58" s="32">
        <v>6026574556</v>
      </c>
      <c r="V58" s="28">
        <f t="shared" si="18"/>
        <v>69.80689180515148</v>
      </c>
      <c r="W58" s="28">
        <f>U58*100/P58</f>
        <v>95.711954212585042</v>
      </c>
      <c r="X58" s="32">
        <v>8633208556</v>
      </c>
      <c r="Y58" s="32">
        <v>3192174556</v>
      </c>
      <c r="Z58" s="28">
        <f t="shared" si="19"/>
        <v>36.975529263467962</v>
      </c>
      <c r="AA58" s="28">
        <f t="shared" si="20"/>
        <v>52.968307723363374</v>
      </c>
      <c r="AB58" s="32">
        <v>8633208556</v>
      </c>
      <c r="AC58" s="32">
        <v>2968628556</v>
      </c>
      <c r="AD58" s="28">
        <f t="shared" si="21"/>
        <v>34.386155931989279</v>
      </c>
      <c r="AE58" s="28">
        <f t="shared" si="22"/>
        <v>92.997062156897911</v>
      </c>
      <c r="AF58" s="32">
        <v>4580112204</v>
      </c>
      <c r="AG58" s="32">
        <v>632832000</v>
      </c>
      <c r="AH58" s="28">
        <f t="shared" si="23"/>
        <v>13.816954079145088</v>
      </c>
      <c r="AI58" s="28">
        <f t="shared" si="24"/>
        <v>21.31731835298023</v>
      </c>
      <c r="AJ58" s="30"/>
      <c r="AK58" s="31"/>
    </row>
    <row r="59" spans="1:37" s="2" customFormat="1" ht="30.75" customHeight="1" x14ac:dyDescent="0.3">
      <c r="A59" s="102">
        <v>5</v>
      </c>
      <c r="B59" s="102" t="s">
        <v>1</v>
      </c>
      <c r="C59" s="11" t="s">
        <v>63</v>
      </c>
      <c r="D59" s="10">
        <v>362</v>
      </c>
      <c r="E59" s="10">
        <v>269</v>
      </c>
      <c r="F59" s="27">
        <v>708</v>
      </c>
      <c r="G59" s="27">
        <v>562</v>
      </c>
      <c r="H59" s="10">
        <v>562</v>
      </c>
      <c r="I59" s="10">
        <v>543</v>
      </c>
      <c r="J59" s="28">
        <f t="shared" si="13"/>
        <v>96.619217081850536</v>
      </c>
      <c r="K59" s="10">
        <v>562</v>
      </c>
      <c r="L59" s="10">
        <v>542</v>
      </c>
      <c r="M59" s="28">
        <f t="shared" si="14"/>
        <v>96.441281138790032</v>
      </c>
      <c r="N59" s="28">
        <f t="shared" si="15"/>
        <v>99.815837937384899</v>
      </c>
      <c r="O59" s="10">
        <v>562</v>
      </c>
      <c r="P59" s="10">
        <v>540</v>
      </c>
      <c r="Q59" s="10">
        <v>684</v>
      </c>
      <c r="R59" s="28">
        <f t="shared" si="16"/>
        <v>96.085409252669038</v>
      </c>
      <c r="S59" s="28">
        <f t="shared" si="17"/>
        <v>99.630996309963095</v>
      </c>
      <c r="T59" s="29">
        <v>708</v>
      </c>
      <c r="U59" s="29">
        <v>671</v>
      </c>
      <c r="V59" s="28">
        <f t="shared" si="18"/>
        <v>94.774011299435031</v>
      </c>
      <c r="W59" s="28">
        <f>U59*100/Q59</f>
        <v>98.099415204678365</v>
      </c>
      <c r="X59" s="29">
        <v>708</v>
      </c>
      <c r="Y59" s="29">
        <v>648</v>
      </c>
      <c r="Z59" s="28">
        <f t="shared" si="19"/>
        <v>91.525423728813564</v>
      </c>
      <c r="AA59" s="28">
        <f t="shared" si="20"/>
        <v>96.572280178837559</v>
      </c>
      <c r="AB59" s="29">
        <v>708</v>
      </c>
      <c r="AC59" s="29">
        <v>641</v>
      </c>
      <c r="AD59" s="28">
        <f t="shared" si="21"/>
        <v>90.536723163841813</v>
      </c>
      <c r="AE59" s="28">
        <f t="shared" si="22"/>
        <v>98.919753086419746</v>
      </c>
      <c r="AF59" s="29">
        <v>680</v>
      </c>
      <c r="AG59" s="29">
        <v>530</v>
      </c>
      <c r="AH59" s="28">
        <f t="shared" si="23"/>
        <v>77.941176470588232</v>
      </c>
      <c r="AI59" s="28">
        <f t="shared" si="24"/>
        <v>82.683307332293296</v>
      </c>
      <c r="AJ59" s="30"/>
      <c r="AK59" s="31"/>
    </row>
    <row r="60" spans="1:37" s="2" customFormat="1" ht="90" customHeight="1" x14ac:dyDescent="0.3">
      <c r="A60" s="69"/>
      <c r="B60" s="69"/>
      <c r="C60" s="11" t="s">
        <v>36</v>
      </c>
      <c r="D60" s="107">
        <v>3846279933</v>
      </c>
      <c r="E60" s="108"/>
      <c r="F60" s="105">
        <v>11024328778</v>
      </c>
      <c r="G60" s="106"/>
      <c r="H60" s="32">
        <v>11024328778</v>
      </c>
      <c r="I60" s="32">
        <v>10694166273</v>
      </c>
      <c r="J60" s="28">
        <f t="shared" si="13"/>
        <v>97.005146420715718</v>
      </c>
      <c r="K60" s="32">
        <v>11024328778</v>
      </c>
      <c r="L60" s="32">
        <v>10680166273</v>
      </c>
      <c r="M60" s="28">
        <f t="shared" si="14"/>
        <v>96.878154562236872</v>
      </c>
      <c r="N60" s="28">
        <f t="shared" si="15"/>
        <v>99.869087503947398</v>
      </c>
      <c r="O60" s="32">
        <v>11024328778</v>
      </c>
      <c r="P60" s="107">
        <v>10654371773</v>
      </c>
      <c r="Q60" s="108"/>
      <c r="R60" s="28">
        <f t="shared" si="16"/>
        <v>96.644176598413125</v>
      </c>
      <c r="S60" s="28">
        <f t="shared" si="17"/>
        <v>99.758482224521074</v>
      </c>
      <c r="T60" s="32">
        <v>11024328778</v>
      </c>
      <c r="U60" s="32">
        <v>10325267508</v>
      </c>
      <c r="V60" s="28">
        <f t="shared" si="18"/>
        <v>93.658922152294323</v>
      </c>
      <c r="W60" s="28">
        <f>U60*100/P60</f>
        <v>96.911087091648085</v>
      </c>
      <c r="X60" s="32">
        <v>11024328778</v>
      </c>
      <c r="Y60" s="32">
        <v>9802101462</v>
      </c>
      <c r="Z60" s="28">
        <f t="shared" si="19"/>
        <v>88.913362975539513</v>
      </c>
      <c r="AA60" s="28">
        <f t="shared" si="20"/>
        <v>94.933147779516105</v>
      </c>
      <c r="AB60" s="32">
        <v>11024328778</v>
      </c>
      <c r="AC60" s="32">
        <v>9697146192</v>
      </c>
      <c r="AD60" s="28">
        <f t="shared" si="21"/>
        <v>87.961329775936036</v>
      </c>
      <c r="AE60" s="28">
        <f t="shared" si="22"/>
        <v>98.929257461709796</v>
      </c>
      <c r="AF60" s="32">
        <v>10061121879</v>
      </c>
      <c r="AG60" s="32">
        <v>6397076072</v>
      </c>
      <c r="AH60" s="28">
        <f t="shared" si="23"/>
        <v>63.582134765231778</v>
      </c>
      <c r="AI60" s="28">
        <f t="shared" si="24"/>
        <v>65.968646293870378</v>
      </c>
      <c r="AJ60" s="30"/>
      <c r="AK60" s="31"/>
    </row>
    <row r="61" spans="1:37" s="2" customFormat="1" ht="30.75" customHeight="1" x14ac:dyDescent="0.3">
      <c r="A61" s="102">
        <v>6</v>
      </c>
      <c r="B61" s="102" t="s">
        <v>3</v>
      </c>
      <c r="C61" s="11" t="s">
        <v>63</v>
      </c>
      <c r="D61" s="10">
        <v>4</v>
      </c>
      <c r="E61" s="10">
        <v>4</v>
      </c>
      <c r="F61" s="27">
        <v>312</v>
      </c>
      <c r="G61" s="27">
        <v>281</v>
      </c>
      <c r="H61" s="10">
        <v>281</v>
      </c>
      <c r="I61" s="10">
        <v>281</v>
      </c>
      <c r="J61" s="28">
        <f t="shared" si="13"/>
        <v>100</v>
      </c>
      <c r="K61" s="10">
        <v>281</v>
      </c>
      <c r="L61" s="10">
        <v>280</v>
      </c>
      <c r="M61" s="28">
        <f t="shared" si="14"/>
        <v>99.644128113879006</v>
      </c>
      <c r="N61" s="28">
        <f t="shared" si="15"/>
        <v>99.644128113879006</v>
      </c>
      <c r="O61" s="10">
        <v>281</v>
      </c>
      <c r="P61" s="10">
        <v>280</v>
      </c>
      <c r="Q61" s="10">
        <v>311</v>
      </c>
      <c r="R61" s="28">
        <f t="shared" si="16"/>
        <v>99.644128113879006</v>
      </c>
      <c r="S61" s="28">
        <f t="shared" si="17"/>
        <v>100</v>
      </c>
      <c r="T61" s="29">
        <v>312</v>
      </c>
      <c r="U61" s="29">
        <v>309</v>
      </c>
      <c r="V61" s="28">
        <f t="shared" si="18"/>
        <v>99.038461538461533</v>
      </c>
      <c r="W61" s="28">
        <f>U61*100/Q61</f>
        <v>99.356913183279744</v>
      </c>
      <c r="X61" s="29">
        <v>312</v>
      </c>
      <c r="Y61" s="29">
        <v>294</v>
      </c>
      <c r="Z61" s="28">
        <f t="shared" si="19"/>
        <v>94.230769230769226</v>
      </c>
      <c r="AA61" s="28">
        <f t="shared" si="20"/>
        <v>95.145631067961162</v>
      </c>
      <c r="AB61" s="29">
        <v>312</v>
      </c>
      <c r="AC61" s="29">
        <v>288</v>
      </c>
      <c r="AD61" s="28">
        <f t="shared" si="21"/>
        <v>92.307692307692307</v>
      </c>
      <c r="AE61" s="28">
        <f t="shared" si="22"/>
        <v>97.959183673469383</v>
      </c>
      <c r="AF61" s="29">
        <v>280</v>
      </c>
      <c r="AG61" s="29">
        <v>187</v>
      </c>
      <c r="AH61" s="28">
        <f t="shared" si="23"/>
        <v>66.785714285714292</v>
      </c>
      <c r="AI61" s="28">
        <f t="shared" si="24"/>
        <v>64.930555555555557</v>
      </c>
      <c r="AJ61" s="30"/>
      <c r="AK61" s="31"/>
    </row>
    <row r="62" spans="1:37" s="2" customFormat="1" ht="90" customHeight="1" x14ac:dyDescent="0.3">
      <c r="A62" s="69"/>
      <c r="B62" s="69"/>
      <c r="C62" s="11" t="s">
        <v>36</v>
      </c>
      <c r="D62" s="107">
        <v>174484000</v>
      </c>
      <c r="E62" s="108"/>
      <c r="F62" s="105">
        <v>33927457352</v>
      </c>
      <c r="G62" s="106"/>
      <c r="H62" s="32">
        <v>33927457352</v>
      </c>
      <c r="I62" s="32">
        <v>33927457352</v>
      </c>
      <c r="J62" s="28">
        <f t="shared" si="13"/>
        <v>100</v>
      </c>
      <c r="K62" s="32">
        <v>33927457352</v>
      </c>
      <c r="L62" s="32">
        <v>33677457352</v>
      </c>
      <c r="M62" s="28">
        <f t="shared" si="14"/>
        <v>99.26313369903842</v>
      </c>
      <c r="N62" s="28">
        <f t="shared" si="15"/>
        <v>99.26313369903842</v>
      </c>
      <c r="O62" s="32">
        <v>33927457352</v>
      </c>
      <c r="P62" s="107">
        <v>33677457352</v>
      </c>
      <c r="Q62" s="108"/>
      <c r="R62" s="28">
        <f t="shared" si="16"/>
        <v>99.26313369903842</v>
      </c>
      <c r="S62" s="28">
        <f t="shared" si="17"/>
        <v>100</v>
      </c>
      <c r="T62" s="32">
        <v>33927457352</v>
      </c>
      <c r="U62" s="32">
        <v>33621457352</v>
      </c>
      <c r="V62" s="28">
        <f t="shared" si="18"/>
        <v>99.09807564762302</v>
      </c>
      <c r="W62" s="28">
        <f>U62*100/P62</f>
        <v>99.833716662707985</v>
      </c>
      <c r="X62" s="32">
        <v>33927457352</v>
      </c>
      <c r="Y62" s="32">
        <v>32406807625</v>
      </c>
      <c r="Z62" s="28">
        <f t="shared" si="19"/>
        <v>95.517937842429092</v>
      </c>
      <c r="AA62" s="28">
        <f t="shared" si="20"/>
        <v>96.387278176899898</v>
      </c>
      <c r="AB62" s="32">
        <v>33927457352</v>
      </c>
      <c r="AC62" s="32">
        <v>32139307625</v>
      </c>
      <c r="AD62" s="28">
        <f t="shared" si="21"/>
        <v>94.729490900400208</v>
      </c>
      <c r="AE62" s="28">
        <f t="shared" si="22"/>
        <v>99.174556151610446</v>
      </c>
      <c r="AF62" s="32">
        <v>21502785812</v>
      </c>
      <c r="AG62" s="32">
        <v>6929690025</v>
      </c>
      <c r="AH62" s="28">
        <f t="shared" si="23"/>
        <v>32.226940665207984</v>
      </c>
      <c r="AI62" s="28">
        <f t="shared" si="24"/>
        <v>21.561416648595273</v>
      </c>
      <c r="AJ62" s="30"/>
      <c r="AK62" s="31"/>
    </row>
    <row r="63" spans="1:37" ht="21" customHeight="1" x14ac:dyDescent="0.3">
      <c r="A63" s="113" t="s">
        <v>79</v>
      </c>
      <c r="B63" s="114"/>
      <c r="C63" s="37" t="s">
        <v>63</v>
      </c>
      <c r="D63" s="33">
        <v>5160</v>
      </c>
      <c r="E63" s="33">
        <v>3677</v>
      </c>
      <c r="F63" s="33">
        <v>5661</v>
      </c>
      <c r="G63" s="33">
        <v>4347</v>
      </c>
      <c r="H63" s="33">
        <v>4347</v>
      </c>
      <c r="I63" s="33">
        <v>4265</v>
      </c>
      <c r="J63" s="34">
        <f t="shared" si="13"/>
        <v>98.113641591902464</v>
      </c>
      <c r="K63" s="33">
        <v>4347</v>
      </c>
      <c r="L63" s="33">
        <v>4258</v>
      </c>
      <c r="M63" s="34">
        <f t="shared" si="14"/>
        <v>97.952610996089263</v>
      </c>
      <c r="N63" s="34">
        <f t="shared" si="15"/>
        <v>99.835873388042202</v>
      </c>
      <c r="O63" s="33">
        <v>4347</v>
      </c>
      <c r="P63" s="33">
        <v>4246</v>
      </c>
      <c r="Q63" s="33">
        <v>5542</v>
      </c>
      <c r="R63" s="34">
        <f t="shared" si="16"/>
        <v>97.676558546123758</v>
      </c>
      <c r="S63" s="34">
        <f t="shared" si="17"/>
        <v>99.718177548144666</v>
      </c>
      <c r="T63" s="35">
        <v>5661</v>
      </c>
      <c r="U63" s="35">
        <v>5491</v>
      </c>
      <c r="V63" s="34">
        <f t="shared" si="18"/>
        <v>96.996996996996998</v>
      </c>
      <c r="W63" s="34">
        <f>U63*100/Q63</f>
        <v>99.079754601226995</v>
      </c>
      <c r="X63" s="35">
        <v>5660</v>
      </c>
      <c r="Y63" s="35">
        <v>5338</v>
      </c>
      <c r="Z63" s="34">
        <f t="shared" si="19"/>
        <v>94.310954063604242</v>
      </c>
      <c r="AA63" s="34">
        <f t="shared" si="20"/>
        <v>97.213622291021679</v>
      </c>
      <c r="AB63" s="35">
        <v>5660</v>
      </c>
      <c r="AC63" s="35">
        <v>5271</v>
      </c>
      <c r="AD63" s="34">
        <f t="shared" si="21"/>
        <v>93.127208480565372</v>
      </c>
      <c r="AE63" s="34">
        <f t="shared" si="22"/>
        <v>98.74484825777445</v>
      </c>
      <c r="AF63" s="35">
        <v>5333</v>
      </c>
      <c r="AG63" s="35">
        <v>4110</v>
      </c>
      <c r="AH63" s="34">
        <f t="shared" si="23"/>
        <v>77.067316707294211</v>
      </c>
      <c r="AI63" s="34">
        <f t="shared" si="24"/>
        <v>77.97381900967558</v>
      </c>
    </row>
    <row r="64" spans="1:37" ht="90" customHeight="1" x14ac:dyDescent="0.3">
      <c r="A64" s="115"/>
      <c r="B64" s="116"/>
      <c r="C64" s="37" t="s">
        <v>36</v>
      </c>
      <c r="D64" s="117">
        <v>204769862335</v>
      </c>
      <c r="E64" s="118"/>
      <c r="F64" s="117">
        <v>250227278238</v>
      </c>
      <c r="G64" s="118"/>
      <c r="H64" s="36">
        <v>250227278238</v>
      </c>
      <c r="I64" s="36">
        <v>212788390210</v>
      </c>
      <c r="J64" s="34">
        <f t="shared" si="13"/>
        <v>85.038046894155741</v>
      </c>
      <c r="K64" s="36">
        <v>250227278238</v>
      </c>
      <c r="L64" s="36">
        <v>212337390210</v>
      </c>
      <c r="M64" s="34">
        <f t="shared" si="14"/>
        <v>84.857810749169559</v>
      </c>
      <c r="N64" s="34">
        <f t="shared" si="15"/>
        <v>99.78805234648614</v>
      </c>
      <c r="O64" s="36">
        <v>250227278238</v>
      </c>
      <c r="P64" s="117">
        <v>209935198710</v>
      </c>
      <c r="Q64" s="118"/>
      <c r="R64" s="34">
        <f t="shared" si="16"/>
        <v>83.897806901101816</v>
      </c>
      <c r="S64" s="34">
        <f t="shared" si="17"/>
        <v>98.868691238210914</v>
      </c>
      <c r="T64" s="36">
        <v>250227278238</v>
      </c>
      <c r="U64" s="36">
        <v>206999701386</v>
      </c>
      <c r="V64" s="34">
        <f t="shared" si="18"/>
        <v>82.724674481378997</v>
      </c>
      <c r="W64" s="34">
        <f>U64*100/P64</f>
        <v>98.601712651314358</v>
      </c>
      <c r="X64" s="36">
        <v>250027278238</v>
      </c>
      <c r="Y64" s="36">
        <v>181938575722</v>
      </c>
      <c r="Z64" s="34">
        <f t="shared" si="19"/>
        <v>72.767490413111389</v>
      </c>
      <c r="AA64" s="34">
        <f t="shared" si="20"/>
        <v>87.893158542645622</v>
      </c>
      <c r="AB64" s="36">
        <v>250027278238</v>
      </c>
      <c r="AC64" s="36">
        <v>177901583898</v>
      </c>
      <c r="AD64" s="34">
        <f t="shared" si="21"/>
        <v>71.152869859526362</v>
      </c>
      <c r="AE64" s="34">
        <f t="shared" si="22"/>
        <v>97.781123762247944</v>
      </c>
      <c r="AF64" s="36">
        <v>199658738070</v>
      </c>
      <c r="AG64" s="36">
        <v>97232895979</v>
      </c>
      <c r="AH64" s="34">
        <f t="shared" si="23"/>
        <v>48.699544492217676</v>
      </c>
      <c r="AI64" s="34">
        <f t="shared" si="24"/>
        <v>54.655441423584264</v>
      </c>
    </row>
    <row r="65" spans="1:35" ht="21" customHeight="1" x14ac:dyDescent="0.3">
      <c r="A65" s="104" t="s">
        <v>35</v>
      </c>
      <c r="B65" s="104"/>
      <c r="C65" s="38" t="s">
        <v>63</v>
      </c>
      <c r="D65" s="39">
        <v>7201</v>
      </c>
      <c r="E65" s="39">
        <v>5625</v>
      </c>
      <c r="F65" s="39">
        <v>7642</v>
      </c>
      <c r="G65" s="39">
        <v>6048</v>
      </c>
      <c r="H65" s="39">
        <v>6048</v>
      </c>
      <c r="I65" s="39">
        <v>5923</v>
      </c>
      <c r="J65" s="40">
        <f t="shared" si="13"/>
        <v>97.933201058201064</v>
      </c>
      <c r="K65" s="39">
        <v>6048</v>
      </c>
      <c r="L65" s="39">
        <v>5908</v>
      </c>
      <c r="M65" s="40">
        <f t="shared" si="14"/>
        <v>97.68518518518519</v>
      </c>
      <c r="N65" s="40">
        <f t="shared" si="15"/>
        <v>99.746749957791664</v>
      </c>
      <c r="O65" s="39">
        <v>6048</v>
      </c>
      <c r="P65" s="39">
        <v>5869</v>
      </c>
      <c r="Q65" s="39">
        <v>7431</v>
      </c>
      <c r="R65" s="40">
        <f t="shared" si="16"/>
        <v>97.040343915343911</v>
      </c>
      <c r="S65" s="40">
        <f t="shared" si="17"/>
        <v>99.339878131347319</v>
      </c>
      <c r="T65" s="41">
        <v>7627</v>
      </c>
      <c r="U65" s="41">
        <v>7234</v>
      </c>
      <c r="V65" s="40">
        <f t="shared" si="18"/>
        <v>94.847253179493904</v>
      </c>
      <c r="W65" s="40">
        <f>U65*100/Q65</f>
        <v>97.34894361458754</v>
      </c>
      <c r="X65" s="41">
        <v>7606</v>
      </c>
      <c r="Y65" s="41">
        <v>7025</v>
      </c>
      <c r="Z65" s="40">
        <f t="shared" si="19"/>
        <v>92.361293715487776</v>
      </c>
      <c r="AA65" s="40">
        <f t="shared" si="20"/>
        <v>97.110865358031518</v>
      </c>
      <c r="AB65" s="41">
        <v>7589</v>
      </c>
      <c r="AC65" s="41">
        <v>6903</v>
      </c>
      <c r="AD65" s="40">
        <f t="shared" si="21"/>
        <v>90.960600869679794</v>
      </c>
      <c r="AE65" s="40">
        <f t="shared" si="22"/>
        <v>98.263345195729542</v>
      </c>
      <c r="AF65" s="41">
        <v>6668</v>
      </c>
      <c r="AG65" s="41">
        <v>4953</v>
      </c>
      <c r="AH65" s="40">
        <f t="shared" si="23"/>
        <v>74.28014397120576</v>
      </c>
      <c r="AI65" s="40">
        <f t="shared" si="24"/>
        <v>71.751412429378533</v>
      </c>
    </row>
    <row r="66" spans="1:35" ht="90" customHeight="1" x14ac:dyDescent="0.3">
      <c r="A66" s="104"/>
      <c r="B66" s="104"/>
      <c r="C66" s="38" t="s">
        <v>36</v>
      </c>
      <c r="D66" s="119">
        <v>1132485128541.5</v>
      </c>
      <c r="E66" s="119"/>
      <c r="F66" s="119">
        <v>1128046379827.3999</v>
      </c>
      <c r="G66" s="119"/>
      <c r="H66" s="42">
        <v>1128046379827.3999</v>
      </c>
      <c r="I66" s="42">
        <v>992750350796.40002</v>
      </c>
      <c r="J66" s="40">
        <f t="shared" si="13"/>
        <v>88.006164334156082</v>
      </c>
      <c r="K66" s="42">
        <v>1128046379827.3999</v>
      </c>
      <c r="L66" s="42">
        <v>989916709732.40002</v>
      </c>
      <c r="M66" s="40">
        <f t="shared" si="14"/>
        <v>87.754965348487275</v>
      </c>
      <c r="N66" s="40">
        <f t="shared" si="15"/>
        <v>99.714566601590533</v>
      </c>
      <c r="O66" s="42">
        <v>1128046379827.3999</v>
      </c>
      <c r="P66" s="119">
        <v>974518024068.40002</v>
      </c>
      <c r="Q66" s="119"/>
      <c r="R66" s="40">
        <f t="shared" si="16"/>
        <v>86.389889768318653</v>
      </c>
      <c r="S66" s="40">
        <f t="shared" si="17"/>
        <v>98.444446334463564</v>
      </c>
      <c r="T66" s="42">
        <v>1124073524254.3999</v>
      </c>
      <c r="U66" s="42">
        <v>923972808734</v>
      </c>
      <c r="V66" s="40">
        <f t="shared" si="18"/>
        <v>82.198609681415007</v>
      </c>
      <c r="W66" s="40">
        <f>U66*100/P66</f>
        <v>94.813311392293727</v>
      </c>
      <c r="X66" s="42">
        <v>1107041096001.3999</v>
      </c>
      <c r="Y66" s="42">
        <v>872837042050</v>
      </c>
      <c r="Z66" s="40">
        <f t="shared" si="19"/>
        <v>78.844140944962376</v>
      </c>
      <c r="AA66" s="40">
        <f t="shared" si="20"/>
        <v>94.465663253222274</v>
      </c>
      <c r="AB66" s="42">
        <v>1103865196979.3999</v>
      </c>
      <c r="AC66" s="42">
        <v>846808327842</v>
      </c>
      <c r="AD66" s="40">
        <f t="shared" si="21"/>
        <v>76.713019865033658</v>
      </c>
      <c r="AE66" s="40">
        <f t="shared" si="22"/>
        <v>97.017918242004569</v>
      </c>
      <c r="AF66" s="42">
        <v>366112214216.40002</v>
      </c>
      <c r="AG66" s="42">
        <v>163649640384</v>
      </c>
      <c r="AH66" s="40">
        <f t="shared" si="23"/>
        <v>44.699311858322943</v>
      </c>
      <c r="AI66" s="40">
        <f t="shared" si="24"/>
        <v>19.325464217037581</v>
      </c>
    </row>
  </sheetData>
  <mergeCells count="178">
    <mergeCell ref="D64:E64"/>
    <mergeCell ref="F64:G64"/>
    <mergeCell ref="P64:Q64"/>
    <mergeCell ref="D66:E66"/>
    <mergeCell ref="F66:G66"/>
    <mergeCell ref="P66:Q66"/>
    <mergeCell ref="D60:E60"/>
    <mergeCell ref="F60:G60"/>
    <mergeCell ref="P60:Q60"/>
    <mergeCell ref="D62:E62"/>
    <mergeCell ref="F62:G62"/>
    <mergeCell ref="P62:Q62"/>
    <mergeCell ref="D56:E56"/>
    <mergeCell ref="F56:G56"/>
    <mergeCell ref="P56:Q56"/>
    <mergeCell ref="D58:E58"/>
    <mergeCell ref="F58:G58"/>
    <mergeCell ref="P58:Q58"/>
    <mergeCell ref="D52:E52"/>
    <mergeCell ref="D54:E54"/>
    <mergeCell ref="D47:E47"/>
    <mergeCell ref="F47:G47"/>
    <mergeCell ref="P47:Q47"/>
    <mergeCell ref="D49:E49"/>
    <mergeCell ref="F49:G49"/>
    <mergeCell ref="P49:Q49"/>
    <mergeCell ref="P32:Q32"/>
    <mergeCell ref="D43:E43"/>
    <mergeCell ref="F43:G43"/>
    <mergeCell ref="P43:Q43"/>
    <mergeCell ref="D45:E45"/>
    <mergeCell ref="F45:G45"/>
    <mergeCell ref="P45:Q45"/>
    <mergeCell ref="D39:E39"/>
    <mergeCell ref="F39:G39"/>
    <mergeCell ref="P39:Q39"/>
    <mergeCell ref="D41:E41"/>
    <mergeCell ref="F41:G41"/>
    <mergeCell ref="P41:Q41"/>
    <mergeCell ref="P15:Q15"/>
    <mergeCell ref="D26:E26"/>
    <mergeCell ref="F26:G26"/>
    <mergeCell ref="P26:Q26"/>
    <mergeCell ref="D28:E28"/>
    <mergeCell ref="F28:G28"/>
    <mergeCell ref="P28:Q28"/>
    <mergeCell ref="D22:E22"/>
    <mergeCell ref="F22:G22"/>
    <mergeCell ref="P22:Q22"/>
    <mergeCell ref="D24:E24"/>
    <mergeCell ref="F24:G24"/>
    <mergeCell ref="P24:Q24"/>
    <mergeCell ref="A65:B66"/>
    <mergeCell ref="F7:G7"/>
    <mergeCell ref="D7:E7"/>
    <mergeCell ref="P7:Q7"/>
    <mergeCell ref="D9:E9"/>
    <mergeCell ref="F9:G9"/>
    <mergeCell ref="P9:Q9"/>
    <mergeCell ref="D11:E11"/>
    <mergeCell ref="F11:G11"/>
    <mergeCell ref="P11:Q11"/>
    <mergeCell ref="A61:A62"/>
    <mergeCell ref="B61:B62"/>
    <mergeCell ref="A18:B19"/>
    <mergeCell ref="A33:B34"/>
    <mergeCell ref="A48:B49"/>
    <mergeCell ref="A63:B64"/>
    <mergeCell ref="A55:A56"/>
    <mergeCell ref="B55:B56"/>
    <mergeCell ref="A57:A58"/>
    <mergeCell ref="B57:B58"/>
    <mergeCell ref="A59:A60"/>
    <mergeCell ref="B59:B60"/>
    <mergeCell ref="A46:A47"/>
    <mergeCell ref="B46:B47"/>
    <mergeCell ref="A51:A52"/>
    <mergeCell ref="B51:B52"/>
    <mergeCell ref="A53:A54"/>
    <mergeCell ref="B53:B54"/>
    <mergeCell ref="A40:A41"/>
    <mergeCell ref="B40:B41"/>
    <mergeCell ref="A42:A43"/>
    <mergeCell ref="B42:B43"/>
    <mergeCell ref="A44:A45"/>
    <mergeCell ref="B44:B45"/>
    <mergeCell ref="A50:AI50"/>
    <mergeCell ref="A31:A32"/>
    <mergeCell ref="B31:B32"/>
    <mergeCell ref="A36:A37"/>
    <mergeCell ref="B36:B37"/>
    <mergeCell ref="A38:A39"/>
    <mergeCell ref="B38:B39"/>
    <mergeCell ref="A25:A26"/>
    <mergeCell ref="B25:B26"/>
    <mergeCell ref="A27:A28"/>
    <mergeCell ref="B27:B28"/>
    <mergeCell ref="A29:A30"/>
    <mergeCell ref="B29:B30"/>
    <mergeCell ref="A35:AI35"/>
    <mergeCell ref="D34:E34"/>
    <mergeCell ref="F34:G34"/>
    <mergeCell ref="P34:Q34"/>
    <mergeCell ref="D37:E37"/>
    <mergeCell ref="F37:G37"/>
    <mergeCell ref="P37:Q37"/>
    <mergeCell ref="D30:E30"/>
    <mergeCell ref="F30:G30"/>
    <mergeCell ref="P30:Q30"/>
    <mergeCell ref="D32:E32"/>
    <mergeCell ref="F32:G32"/>
    <mergeCell ref="A16:A17"/>
    <mergeCell ref="B16:B17"/>
    <mergeCell ref="A21:A22"/>
    <mergeCell ref="B21:B22"/>
    <mergeCell ref="A23:A24"/>
    <mergeCell ref="B23:B24"/>
    <mergeCell ref="A10:A11"/>
    <mergeCell ref="B10:B11"/>
    <mergeCell ref="A12:A13"/>
    <mergeCell ref="B12:B13"/>
    <mergeCell ref="A14:A15"/>
    <mergeCell ref="B14:B15"/>
    <mergeCell ref="A20:AI20"/>
    <mergeCell ref="D17:E17"/>
    <mergeCell ref="F17:G17"/>
    <mergeCell ref="P17:Q17"/>
    <mergeCell ref="D19:E19"/>
    <mergeCell ref="F19:G19"/>
    <mergeCell ref="P19:Q19"/>
    <mergeCell ref="D13:E13"/>
    <mergeCell ref="F13:G13"/>
    <mergeCell ref="P13:Q13"/>
    <mergeCell ref="D15:E15"/>
    <mergeCell ref="F15:G15"/>
    <mergeCell ref="A5:AI5"/>
    <mergeCell ref="A6:A7"/>
    <mergeCell ref="B6:B7"/>
    <mergeCell ref="A8:A9"/>
    <mergeCell ref="B8:B9"/>
    <mergeCell ref="AB3:AB4"/>
    <mergeCell ref="AC3:AC4"/>
    <mergeCell ref="AD3:AE3"/>
    <mergeCell ref="AF3:AF4"/>
    <mergeCell ref="AG3:AG4"/>
    <mergeCell ref="AH3:AI3"/>
    <mergeCell ref="T3:T4"/>
    <mergeCell ref="U3:U4"/>
    <mergeCell ref="V3:W3"/>
    <mergeCell ref="X3:X4"/>
    <mergeCell ref="Y3:Y4"/>
    <mergeCell ref="Z3:AA3"/>
    <mergeCell ref="L3:L4"/>
    <mergeCell ref="M3:N3"/>
    <mergeCell ref="O3:O4"/>
    <mergeCell ref="P3:P4"/>
    <mergeCell ref="Q3:Q4"/>
    <mergeCell ref="R3:S3"/>
    <mergeCell ref="A1:AI1"/>
    <mergeCell ref="A2:A4"/>
    <mergeCell ref="B2:C4"/>
    <mergeCell ref="D2:E2"/>
    <mergeCell ref="F2:G2"/>
    <mergeCell ref="H2:J2"/>
    <mergeCell ref="K2:N2"/>
    <mergeCell ref="O2:S2"/>
    <mergeCell ref="T2:W2"/>
    <mergeCell ref="X2:AA2"/>
    <mergeCell ref="AB2:AE2"/>
    <mergeCell ref="AF2:AI2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23622047244094491" right="0.19685039370078741" top="0.35433070866141736" bottom="0.70874999999999999" header="0.11811023622047245" footer="0.31496062992125984"/>
  <pageSetup paperSize="9" scale="59" orientation="landscape" r:id="rId1"/>
  <headerFooter>
    <oddFooter>&amp;L&amp;"Times New Roman,Italique"&amp;10MINMAP/DIVISION DE LA PROGRAMMATION ET DU SUIVI DES MARCHES PUBLICS&amp;RPage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PROGRAMMATION CAT_MODE DE CONSU</vt:lpstr>
      <vt:lpstr>NATURES-MODE DE CONSULTATION</vt:lpstr>
      <vt:lpstr>CATEGORIES-MODE DE CONSULTATION</vt:lpstr>
      <vt:lpstr>'CATEGORIES-MODE DE CONSULTATION'!Impression_des_titres</vt:lpstr>
      <vt:lpstr>'NATURES-MODE DE CONSULTATION'!Impression_des_titres</vt:lpstr>
      <vt:lpstr>'CATEGORIES-MODE DE CONSULTATION'!Zone_d_impression</vt:lpstr>
      <vt:lpstr>'NATURES-MODE DE CONSULTATION'!Zone_d_impression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BUNGO LOUISA</dc:creator>
  <cp:lastModifiedBy>DELL</cp:lastModifiedBy>
  <cp:lastPrinted>2023-03-02T09:54:39Z</cp:lastPrinted>
  <dcterms:created xsi:type="dcterms:W3CDTF">2022-03-28T11:54:58Z</dcterms:created>
  <dcterms:modified xsi:type="dcterms:W3CDTF">2023-03-03T14:05:59Z</dcterms:modified>
</cp:coreProperties>
</file>